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iana\Desktop\"/>
    </mc:Choice>
  </mc:AlternateContent>
  <bookViews>
    <workbookView xWindow="0" yWindow="0" windowWidth="23040" windowHeight="9876"/>
  </bookViews>
  <sheets>
    <sheet name="SAŽETAK" sheetId="1" r:id="rId1"/>
    <sheet name="po ekonomskoj" sheetId="2" r:id="rId2"/>
    <sheet name="po izvorima" sheetId="3" r:id="rId3"/>
    <sheet name="po funkcijskoj" sheetId="4" r:id="rId4"/>
    <sheet name="po programskoj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H37" i="1" l="1"/>
  <c r="I34" i="1" s="1"/>
  <c r="I37" i="1" s="1"/>
  <c r="J34" i="1" s="1"/>
  <c r="J37" i="1" s="1"/>
  <c r="K34" i="1" s="1"/>
  <c r="K37" i="1" s="1"/>
  <c r="G37" i="1"/>
  <c r="H34" i="1"/>
  <c r="K21" i="1"/>
  <c r="J21" i="1"/>
  <c r="I21" i="1"/>
  <c r="H21" i="1"/>
  <c r="J8" i="1"/>
  <c r="I8" i="1"/>
  <c r="G14" i="1"/>
  <c r="H14" i="1" l="1"/>
  <c r="J22" i="1"/>
  <c r="J28" i="1" s="1"/>
  <c r="J29" i="1" s="1"/>
  <c r="K22" i="1"/>
  <c r="K28" i="1" s="1"/>
  <c r="K29" i="1" s="1"/>
</calcChain>
</file>

<file path=xl/sharedStrings.xml><?xml version="1.0" encoding="utf-8"?>
<sst xmlns="http://schemas.openxmlformats.org/spreadsheetml/2006/main" count="307" uniqueCount="119">
  <si>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</si>
  <si>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</si>
  <si>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</si>
  <si>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</si>
  <si>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</si>
  <si>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</si>
  <si>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</si>
  <si>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</si>
  <si>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</si>
  <si>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</si>
  <si>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</si>
  <si>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</si>
  <si>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</si>
  <si>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</si>
  <si>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</si>
  <si>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</si>
  <si>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</si>
  <si>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</si>
  <si>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</si>
  <si>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</si>
  <si>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</si>
  <si>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</si>
  <si>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</si>
  <si>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Svi iznosi iskazani su u eurima</t>
  </si>
  <si>
    <t>Izvršenje 2023.*</t>
  </si>
  <si>
    <t>Plan 2024.</t>
  </si>
  <si>
    <t>Proračun za 2025.</t>
  </si>
  <si>
    <t>Proračun za 2025</t>
  </si>
  <si>
    <t>Projekcija proračuna
za 2027.</t>
  </si>
  <si>
    <t>SVEUKUPNO RASHODI</t>
  </si>
  <si>
    <t>42 Rashodi za nabavu proizvedene dugotrajne imovine</t>
  </si>
  <si>
    <t>4 Rashodi za nabavu nefinancijske imovine</t>
  </si>
  <si>
    <t>38 Ostali rashodi</t>
  </si>
  <si>
    <t>37 Naknade građanima i kućanstvima na temelju osiguranja i druge naknade</t>
  </si>
  <si>
    <t>34 Financijski rashodi</t>
  </si>
  <si>
    <t>32 Materijalni rashodi</t>
  </si>
  <si>
    <t>31 Rashodi za zaposlene</t>
  </si>
  <si>
    <t>3 Rashodi poslovanja</t>
  </si>
  <si>
    <t>SVEUKUPNO PRIHODI</t>
  </si>
  <si>
    <t>72 Prihodi od prodaje proizvedene dugotrajne imovine</t>
  </si>
  <si>
    <t>7 Prihodi od prodaje nefinancijske imovine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</si>
  <si>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</si>
  <si>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</si>
  <si>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</si>
  <si>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</si>
  <si>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</si>
  <si>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6 Prihodi poslovanja</t>
  </si>
  <si>
    <t>A. RAČUN PRIHODA I RASHODA</t>
  </si>
  <si>
    <t>2027 / 2026</t>
  </si>
  <si>
    <t>Projekcija 2027.</t>
  </si>
  <si>
    <t>2026 / 2025</t>
  </si>
  <si>
    <t>Projekcija 2026.</t>
  </si>
  <si>
    <t>2025 / 2024</t>
  </si>
  <si>
    <t>Plan 2025.</t>
  </si>
  <si>
    <t>Indeks</t>
  </si>
  <si>
    <t>Ostvarenje 2023.</t>
  </si>
  <si>
    <t>Oznaka</t>
  </si>
  <si>
    <t>Izvor: 78 Prenesena sredstva - prihodi od prodaje ili zamjene nefinancijske imovine i naknade s naslova osiguranja</t>
  </si>
  <si>
    <t>Izvor: 73 Prihodi od prodaje ili zamjene nefin. imov. i naknade štete s nalova osiguranja - prorač. korisnici</t>
  </si>
  <si>
    <t>Izvor: 7 PRIHODI OD PRODAJE ILI ZAMJENE NEFINANCIJSKE IMOVINE I NAKNADE S NASLOVA OSIGURANJA</t>
  </si>
  <si>
    <t>Izvor: 68 Prenesena sredstva - donacije</t>
  </si>
  <si>
    <t>Izvor: 62 Donacije - proračunski korisnici</t>
  </si>
  <si>
    <t>Izvor: 6 DONACIJE</t>
  </si>
  <si>
    <t>Izvor: 58 Prenesena sredstva - pomoći</t>
  </si>
  <si>
    <t>Izvor: 52 Pomoći - proračunski korisnici</t>
  </si>
  <si>
    <t>Izvor: 51 Pomoći</t>
  </si>
  <si>
    <t>Izvor: 5 POMOĆI</t>
  </si>
  <si>
    <t>Izvor: 48 Prenesena sredstva - namjenski prihodi</t>
  </si>
  <si>
    <t>Izvor: 44 Prihodi za decentralizirane funkcije</t>
  </si>
  <si>
    <t>Izvor: 43 Prihodi za posebne namjene - proračunski korisnici</t>
  </si>
  <si>
    <t>Izvor: 4 PRIHODI ZA POSEBNE NAMJENE</t>
  </si>
  <si>
    <t>Izvor: 38 Prenesena sredstva - vlastiti prihodi proračunskih korisnika</t>
  </si>
  <si>
    <t>Izvor: 32 Vlastiti prihodi - proračunski korisnici</t>
  </si>
  <si>
    <t>Izvor: 3 VLASTITI PRIHODI</t>
  </si>
  <si>
    <t>Izvor: 18 Prenesena sredstva - opći prihodi i primici</t>
  </si>
  <si>
    <t>Izvor: 11 Opći prihodi i primici</t>
  </si>
  <si>
    <t>Izvor: 1 OPĆI PRIHODI I PRIMICI</t>
  </si>
  <si>
    <t>098 Usluge obrazovanja koje nisu drugdje svrstane</t>
  </si>
  <si>
    <t>091 Predškolsko i osnovno obrazovanje</t>
  </si>
  <si>
    <t>Funk. klas: 09 OBRAZOVANJE</t>
  </si>
  <si>
    <t>Izvor: 782 Prenesena sredstva - Prihodi od prodaje ili zamjene nefinancijske imovine i naknade štete s naslova osiguranja</t>
  </si>
  <si>
    <t>Izvor: 731 Prihodi od prodaje ili zamjene nefin. imov. i naknade štete s naslova osiguranja - prorač. korisnici</t>
  </si>
  <si>
    <t>Izvor: 521 Pomoći - proračunski korisnici</t>
  </si>
  <si>
    <t>Izvor: 483 Prenesena sredstva - namjenski prihodi - proračunski korisnici</t>
  </si>
  <si>
    <t>Izvor: 431 Prihodi za posebne namjene - proračunski korisnici</t>
  </si>
  <si>
    <t>Izvor: 383 Prenesena sredstva - vlastiti prihodi proračunskih korisnika</t>
  </si>
  <si>
    <t>Izvor: 321 Vlastiti prihodi - proračunski korisnici</t>
  </si>
  <si>
    <t>K 530801 Opremanje ustanova školstva</t>
  </si>
  <si>
    <t>Program: 5308 Kapitalna ulaganja u odgojno obrazovnu infrastrukturu</t>
  </si>
  <si>
    <t>A 530604 Natjecanja i smotre</t>
  </si>
  <si>
    <t>Program: 5306 Obilježavanje postignuća učenika i nastavnika</t>
  </si>
  <si>
    <t>A 530240 Osiguranje besplatnih zaliha menstrualnih higijenskih potrepština</t>
  </si>
  <si>
    <t>Izvor: 111 Porezni i ostali prihodi</t>
  </si>
  <si>
    <t>A 530239 Županijska škola plivanja</t>
  </si>
  <si>
    <t>Izvor: 682 Prenesena sredstva - donacije - proračunski korisnici</t>
  </si>
  <si>
    <t>Izvor: 582 Prenesena sredstva - pomoći - proračunski korisnici</t>
  </si>
  <si>
    <t>Izvor: 512 Pomoći iz državnog proračuna</t>
  </si>
  <si>
    <t>A 530222 Programi školskog kurikuluma</t>
  </si>
  <si>
    <t>Izvor: 581 Prenesena sredstva - pomoći</t>
  </si>
  <si>
    <t>Izvor: 515 Pomoći za provođenje EU projekata</t>
  </si>
  <si>
    <t>Izvor: 116 Predfinanciranje EU projekata</t>
  </si>
  <si>
    <t>A 530209 Sufinanciranje rada pomoćnika u nastavi</t>
  </si>
  <si>
    <t>Izvor: 181 Prenesena sredstva - opći prihodi i primici</t>
  </si>
  <si>
    <t>A 530202 Produženi boravak učenika-putnika</t>
  </si>
  <si>
    <t>Program: 5302 Unapređenje kvalitete odgojno obrazovnog sustava</t>
  </si>
  <si>
    <t>A 530107 Prehrana za učenike u osnovnim školama</t>
  </si>
  <si>
    <t>A 530106 Nabava udžbenika za učenike OŠ</t>
  </si>
  <si>
    <t>Izvor: 621 Donacije - proračunski korisnici</t>
  </si>
  <si>
    <t>Izvor: 441 Prihodi za decentralizirane funkcije - OŠ</t>
  </si>
  <si>
    <t>A 530101 Osiguravanje uvjeta rada</t>
  </si>
  <si>
    <t>Program: 5301 Osnovnoškolsko obrazovanje</t>
  </si>
  <si>
    <t>RKP br.: 10436 OŠ IVANA MAŽURANIĆA NOVI VINODOLSKI</t>
  </si>
  <si>
    <t>Glava: 3 ŽUPANIJSKE USTANOVE OSNOVNOG ŠKOLSTVA</t>
  </si>
  <si>
    <t>SVEUKUPNO</t>
  </si>
  <si>
    <t>PRIHODI I RASHODI PO EKONOMSKOJ KLASIFIKACIJI</t>
  </si>
  <si>
    <t>PRIHODI I RASHODI PO IZVORIMA FINANCIRANJA</t>
  </si>
  <si>
    <t>RASHODI PO FUNKCIJSKOJ KLASIFIKACIJI</t>
  </si>
  <si>
    <t>RASHODI PO PROGRAMSKOJ KLASIFIKACIJI I IZVORIMA FINANCIRANJA</t>
  </si>
  <si>
    <t xml:space="preserve"> FINANCIJSKI PLAN  OSNOVNE ŠKOLE  IVANA MAŽURANIĆA NOVI VINODOLSKI ZA 2025. I PROJEKCIJA ZA 2026. I 2027.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</si>
</sst>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7.5"/>
      <color rgb="FFFFFFFF"/>
      <name val="Arial"/>
      <family val="2"/>
      <charset val="238"/>
    </font>
    <font>
      <sz val="7"/>
      <color rgb="FFFFFFFF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10" fillId="3" borderId="2" xfId="0" quotePrefix="1" applyNumberFormat="1" applyFont="1" applyFill="1" applyBorder="1" applyAlignment="1">
      <alignment horizontal="right"/>
    </xf>
    <xf numFmtId="4" fontId="10" fillId="4" borderId="2" xfId="0" quotePrefix="1" applyNumberFormat="1" applyFont="1" applyFill="1" applyBorder="1" applyAlignment="1">
      <alignment horizontal="right"/>
    </xf>
    <xf numFmtId="0" fontId="18" fillId="0" borderId="0" xfId="0" applyFont="1"/>
    <xf numFmtId="0" fontId="19" fillId="5" borderId="0" xfId="0" applyFont="1" applyFill="1"/>
    <xf numFmtId="0" fontId="20" fillId="5" borderId="6" xfId="0" applyFont="1" applyFill="1" applyBorder="1" applyAlignment="1">
      <alignment horizontal="right" wrapText="1"/>
    </xf>
    <xf numFmtId="4" fontId="20" fillId="5" borderId="6" xfId="0" applyNumberFormat="1" applyFont="1" applyFill="1" applyBorder="1" applyAlignment="1">
      <alignment horizontal="right" wrapText="1"/>
    </xf>
    <xf numFmtId="4" fontId="19" fillId="5" borderId="6" xfId="0" applyNumberFormat="1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right" wrapText="1"/>
    </xf>
    <xf numFmtId="2" fontId="20" fillId="5" borderId="6" xfId="0" applyNumberFormat="1" applyFont="1" applyFill="1" applyBorder="1" applyAlignment="1">
      <alignment horizontal="right" wrapText="1"/>
    </xf>
    <xf numFmtId="0" fontId="20" fillId="5" borderId="6" xfId="0" applyFont="1" applyFill="1" applyBorder="1" applyAlignment="1">
      <alignment wrapText="1"/>
    </xf>
    <xf numFmtId="0" fontId="19" fillId="5" borderId="6" xfId="0" applyFont="1" applyFill="1" applyBorder="1" applyAlignment="1">
      <alignment wrapText="1"/>
    </xf>
    <xf numFmtId="4" fontId="20" fillId="5" borderId="6" xfId="0" applyNumberFormat="1" applyFont="1" applyFill="1" applyBorder="1" applyAlignment="1">
      <alignment wrapText="1"/>
    </xf>
    <xf numFmtId="0" fontId="19" fillId="0" borderId="0" xfId="0" applyFont="1"/>
    <xf numFmtId="0" fontId="22" fillId="5" borderId="6" xfId="0" applyFont="1" applyFill="1" applyBorder="1" applyAlignment="1">
      <alignment wrapText="1"/>
    </xf>
    <xf numFmtId="0" fontId="22" fillId="5" borderId="6" xfId="0" applyFont="1" applyFill="1" applyBorder="1" applyAlignment="1">
      <alignment horizontal="right" wrapText="1"/>
    </xf>
    <xf numFmtId="4" fontId="22" fillId="5" borderId="6" xfId="0" applyNumberFormat="1" applyFont="1" applyFill="1" applyBorder="1" applyAlignment="1">
      <alignment horizontal="right" wrapText="1"/>
    </xf>
    <xf numFmtId="2" fontId="22" fillId="5" borderId="6" xfId="0" applyNumberFormat="1" applyFont="1" applyFill="1" applyBorder="1" applyAlignment="1">
      <alignment horizontal="right" wrapText="1"/>
    </xf>
    <xf numFmtId="4" fontId="22" fillId="5" borderId="6" xfId="0" applyNumberFormat="1" applyFont="1" applyFill="1" applyBorder="1" applyAlignment="1">
      <alignment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left" wrapText="1"/>
    </xf>
    <xf numFmtId="0" fontId="20" fillId="5" borderId="7" xfId="0" applyFont="1" applyFill="1" applyBorder="1" applyAlignment="1">
      <alignment horizontal="left" wrapText="1" indent="2"/>
    </xf>
    <xf numFmtId="0" fontId="22" fillId="5" borderId="7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left" wrapText="1"/>
    </xf>
    <xf numFmtId="0" fontId="20" fillId="5" borderId="15" xfId="0" applyFont="1" applyFill="1" applyBorder="1" applyAlignment="1">
      <alignment wrapText="1"/>
    </xf>
    <xf numFmtId="0" fontId="22" fillId="5" borderId="14" xfId="0" applyFont="1" applyFill="1" applyBorder="1" applyAlignment="1">
      <alignment horizontal="left" wrapText="1" indent="3"/>
    </xf>
    <xf numFmtId="0" fontId="22" fillId="5" borderId="15" xfId="0" applyFont="1" applyFill="1" applyBorder="1" applyAlignment="1">
      <alignment horizontal="right" wrapText="1"/>
    </xf>
    <xf numFmtId="0" fontId="22" fillId="5" borderId="15" xfId="0" applyFont="1" applyFill="1" applyBorder="1" applyAlignment="1">
      <alignment wrapText="1"/>
    </xf>
    <xf numFmtId="0" fontId="20" fillId="5" borderId="15" xfId="0" applyFont="1" applyFill="1" applyBorder="1" applyAlignment="1">
      <alignment horizontal="right" wrapText="1"/>
    </xf>
    <xf numFmtId="0" fontId="20" fillId="5" borderId="17" xfId="0" applyFont="1" applyFill="1" applyBorder="1" applyAlignment="1">
      <alignment horizontal="right" wrapText="1"/>
    </xf>
    <xf numFmtId="0" fontId="20" fillId="5" borderId="14" xfId="0" applyFont="1" applyFill="1" applyBorder="1" applyAlignment="1">
      <alignment horizontal="left" wrapText="1" indent="1"/>
    </xf>
    <xf numFmtId="0" fontId="20" fillId="5" borderId="18" xfId="0" applyFont="1" applyFill="1" applyBorder="1" applyAlignment="1">
      <alignment wrapText="1"/>
    </xf>
    <xf numFmtId="0" fontId="20" fillId="5" borderId="17" xfId="0" applyFont="1" applyFill="1" applyBorder="1" applyAlignment="1">
      <alignment wrapText="1"/>
    </xf>
    <xf numFmtId="0" fontId="19" fillId="5" borderId="17" xfId="0" applyFont="1" applyFill="1" applyBorder="1" applyAlignment="1">
      <alignment wrapText="1"/>
    </xf>
    <xf numFmtId="0" fontId="20" fillId="5" borderId="16" xfId="0" applyFont="1" applyFill="1" applyBorder="1" applyAlignment="1">
      <alignment horizontal="left" wrapText="1" indent="4"/>
    </xf>
    <xf numFmtId="0" fontId="20" fillId="5" borderId="14" xfId="0" applyFont="1" applyFill="1" applyBorder="1" applyAlignment="1">
      <alignment horizontal="left" wrapText="1" indent="3"/>
    </xf>
    <xf numFmtId="0" fontId="20" fillId="5" borderId="14" xfId="0" applyFont="1" applyFill="1" applyBorder="1" applyAlignment="1">
      <alignment horizontal="left" wrapText="1" indent="4"/>
    </xf>
    <xf numFmtId="0" fontId="19" fillId="6" borderId="0" xfId="0" applyFont="1" applyFill="1"/>
    <xf numFmtId="0" fontId="22" fillId="6" borderId="15" xfId="0" applyFont="1" applyFill="1" applyBorder="1" applyAlignment="1">
      <alignment horizontal="right" wrapText="1"/>
    </xf>
    <xf numFmtId="4" fontId="22" fillId="6" borderId="6" xfId="0" applyNumberFormat="1" applyFont="1" applyFill="1" applyBorder="1" applyAlignment="1">
      <alignment horizontal="right" wrapText="1"/>
    </xf>
    <xf numFmtId="0" fontId="22" fillId="6" borderId="6" xfId="0" applyFont="1" applyFill="1" applyBorder="1" applyAlignment="1">
      <alignment horizontal="right" wrapText="1"/>
    </xf>
    <xf numFmtId="4" fontId="19" fillId="6" borderId="6" xfId="0" applyNumberFormat="1" applyFont="1" applyFill="1" applyBorder="1" applyAlignment="1">
      <alignment horizontal="right" wrapText="1"/>
    </xf>
    <xf numFmtId="0" fontId="22" fillId="6" borderId="14" xfId="0" applyFont="1" applyFill="1" applyBorder="1" applyAlignment="1">
      <alignment horizontal="left" wrapText="1" indent="1"/>
    </xf>
    <xf numFmtId="0" fontId="20" fillId="7" borderId="15" xfId="0" applyFont="1" applyFill="1" applyBorder="1" applyAlignment="1">
      <alignment horizontal="right" wrapText="1"/>
    </xf>
    <xf numFmtId="4" fontId="20" fillId="7" borderId="6" xfId="0" applyNumberFormat="1" applyFont="1" applyFill="1" applyBorder="1" applyAlignment="1">
      <alignment horizontal="right" wrapText="1"/>
    </xf>
    <xf numFmtId="0" fontId="20" fillId="7" borderId="6" xfId="0" applyFont="1" applyFill="1" applyBorder="1" applyAlignment="1">
      <alignment horizontal="right" wrapText="1"/>
    </xf>
    <xf numFmtId="4" fontId="19" fillId="7" borderId="6" xfId="0" applyNumberFormat="1" applyFont="1" applyFill="1" applyBorder="1" applyAlignment="1">
      <alignment horizontal="right" wrapText="1"/>
    </xf>
    <xf numFmtId="0" fontId="20" fillId="7" borderId="14" xfId="0" applyFont="1" applyFill="1" applyBorder="1" applyAlignment="1">
      <alignment horizontal="left" wrapText="1" indent="1"/>
    </xf>
    <xf numFmtId="0" fontId="19" fillId="6" borderId="6" xfId="0" applyFont="1" applyFill="1" applyBorder="1" applyAlignment="1">
      <alignment horizontal="right" wrapText="1"/>
    </xf>
    <xf numFmtId="2" fontId="22" fillId="6" borderId="6" xfId="0" applyNumberFormat="1" applyFont="1" applyFill="1" applyBorder="1" applyAlignment="1">
      <alignment horizontal="right" wrapText="1"/>
    </xf>
    <xf numFmtId="0" fontId="22" fillId="5" borderId="14" xfId="0" applyFont="1" applyFill="1" applyBorder="1" applyAlignment="1">
      <alignment horizontal="left" wrapText="1"/>
    </xf>
    <xf numFmtId="0" fontId="19" fillId="8" borderId="0" xfId="0" applyFont="1" applyFill="1"/>
    <xf numFmtId="0" fontId="24" fillId="8" borderId="15" xfId="0" applyFont="1" applyFill="1" applyBorder="1" applyAlignment="1">
      <alignment horizontal="right" wrapText="1"/>
    </xf>
    <xf numFmtId="4" fontId="24" fillId="8" borderId="6" xfId="0" applyNumberFormat="1" applyFont="1" applyFill="1" applyBorder="1" applyAlignment="1">
      <alignment horizontal="right" wrapText="1"/>
    </xf>
    <xf numFmtId="0" fontId="24" fillId="8" borderId="6" xfId="0" applyFont="1" applyFill="1" applyBorder="1" applyAlignment="1">
      <alignment horizontal="right" wrapText="1"/>
    </xf>
    <xf numFmtId="4" fontId="25" fillId="8" borderId="6" xfId="0" applyNumberFormat="1" applyFont="1" applyFill="1" applyBorder="1" applyAlignment="1">
      <alignment horizontal="right" wrapText="1"/>
    </xf>
    <xf numFmtId="0" fontId="24" fillId="8" borderId="14" xfId="0" applyFont="1" applyFill="1" applyBorder="1" applyAlignment="1">
      <alignment horizontal="left" wrapText="1"/>
    </xf>
    <xf numFmtId="0" fontId="18" fillId="0" borderId="0" xfId="0" applyFont="1" applyFill="1"/>
    <xf numFmtId="0" fontId="19" fillId="0" borderId="0" xfId="0" applyFont="1" applyFill="1"/>
    <xf numFmtId="0" fontId="20" fillId="9" borderId="14" xfId="0" applyFont="1" applyFill="1" applyBorder="1" applyAlignment="1">
      <alignment horizontal="left" wrapText="1"/>
    </xf>
    <xf numFmtId="4" fontId="20" fillId="9" borderId="6" xfId="0" applyNumberFormat="1" applyFont="1" applyFill="1" applyBorder="1" applyAlignment="1">
      <alignment horizontal="right" wrapText="1"/>
    </xf>
    <xf numFmtId="0" fontId="20" fillId="9" borderId="6" xfId="0" applyFont="1" applyFill="1" applyBorder="1" applyAlignment="1">
      <alignment horizontal="right" wrapText="1"/>
    </xf>
    <xf numFmtId="4" fontId="19" fillId="9" borderId="6" xfId="0" applyNumberFormat="1" applyFont="1" applyFill="1" applyBorder="1" applyAlignment="1">
      <alignment horizontal="right" wrapText="1"/>
    </xf>
    <xf numFmtId="0" fontId="20" fillId="9" borderId="15" xfId="0" applyFont="1" applyFill="1" applyBorder="1" applyAlignment="1">
      <alignment horizontal="right" wrapText="1"/>
    </xf>
    <xf numFmtId="0" fontId="20" fillId="9" borderId="16" xfId="0" applyFont="1" applyFill="1" applyBorder="1" applyAlignment="1">
      <alignment horizontal="left" wrapText="1"/>
    </xf>
    <xf numFmtId="4" fontId="20" fillId="9" borderId="17" xfId="0" applyNumberFormat="1" applyFont="1" applyFill="1" applyBorder="1" applyAlignment="1">
      <alignment horizontal="right" wrapText="1"/>
    </xf>
    <xf numFmtId="0" fontId="20" fillId="9" borderId="17" xfId="0" applyFont="1" applyFill="1" applyBorder="1" applyAlignment="1">
      <alignment horizontal="right" wrapText="1"/>
    </xf>
    <xf numFmtId="4" fontId="19" fillId="9" borderId="17" xfId="0" applyNumberFormat="1" applyFont="1" applyFill="1" applyBorder="1" applyAlignment="1">
      <alignment horizontal="right" wrapText="1"/>
    </xf>
    <xf numFmtId="0" fontId="20" fillId="9" borderId="18" xfId="0" applyFont="1" applyFill="1" applyBorder="1" applyAlignment="1">
      <alignment horizontal="right" wrapText="1"/>
    </xf>
    <xf numFmtId="0" fontId="20" fillId="9" borderId="7" xfId="0" applyFont="1" applyFill="1" applyBorder="1" applyAlignment="1">
      <alignment horizontal="left" wrapText="1"/>
    </xf>
    <xf numFmtId="164" fontId="20" fillId="5" borderId="6" xfId="0" applyNumberFormat="1" applyFont="1" applyFill="1" applyBorder="1" applyAlignment="1">
      <alignment horizontal="right" wrapText="1"/>
    </xf>
    <xf numFmtId="164" fontId="20" fillId="9" borderId="6" xfId="0" applyNumberFormat="1" applyFont="1" applyFill="1" applyBorder="1" applyAlignment="1">
      <alignment horizontal="right" wrapText="1"/>
    </xf>
    <xf numFmtId="164" fontId="22" fillId="5" borderId="6" xfId="0" applyNumberFormat="1" applyFont="1" applyFill="1" applyBorder="1" applyAlignment="1">
      <alignment horizontal="right" wrapText="1"/>
    </xf>
    <xf numFmtId="164" fontId="20" fillId="9" borderId="17" xfId="0" applyNumberFormat="1" applyFont="1" applyFill="1" applyBorder="1" applyAlignment="1">
      <alignment horizontal="right" wrapText="1"/>
    </xf>
    <xf numFmtId="2" fontId="20" fillId="9" borderId="6" xfId="0" applyNumberFormat="1" applyFont="1" applyFill="1" applyBorder="1" applyAlignment="1">
      <alignment horizontal="right" wrapText="1"/>
    </xf>
    <xf numFmtId="164" fontId="24" fillId="8" borderId="6" xfId="0" applyNumberFormat="1" applyFont="1" applyFill="1" applyBorder="1" applyAlignment="1">
      <alignment horizontal="right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tabSelected="1" zoomScale="70" zoomScaleNormal="70" workbookViewId="0">
      <selection activeCell="K14" sqref="K14"/>
    </sheetView>
  </sheetViews>
  <sheetFormatPr defaultRowHeight="14.4" x14ac:dyDescent="0.3"/>
  <cols>
    <col min="1" max="1" width="5.21875" customWidth="1"/>
    <col min="6" max="11" width="25.33203125" customWidth="1"/>
  </cols>
  <sheetData>
    <row r="1" spans="2:11" ht="42" customHeight="1" x14ac:dyDescent="0.3">
      <c r="B1" s="124" t="s">
        <v>118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2:11" ht="17.399999999999999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5.6" x14ac:dyDescent="0.3">
      <c r="B3" s="126" t="s">
        <v>0</v>
      </c>
      <c r="C3" s="126"/>
      <c r="D3" s="126"/>
      <c r="E3" s="126"/>
      <c r="F3" s="126"/>
      <c r="G3" s="126"/>
      <c r="H3" s="126"/>
      <c r="I3" s="126"/>
      <c r="J3" s="127"/>
      <c r="K3" s="127"/>
    </row>
    <row r="4" spans="2:11" ht="17.399999999999999" x14ac:dyDescent="0.3">
      <c r="B4" s="1"/>
      <c r="C4" s="1"/>
      <c r="D4" s="1"/>
      <c r="E4" s="1"/>
      <c r="F4" s="1"/>
      <c r="G4" s="1"/>
      <c r="H4" s="1"/>
      <c r="I4" s="1"/>
      <c r="J4" s="2"/>
      <c r="K4" s="2"/>
    </row>
    <row r="5" spans="2:11" ht="15.6" x14ac:dyDescent="0.3">
      <c r="B5" s="126" t="s">
        <v>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1" ht="17.399999999999999" x14ac:dyDescent="0.3">
      <c r="B6" s="3"/>
      <c r="C6" s="4"/>
      <c r="D6" s="4"/>
      <c r="E6" s="4"/>
      <c r="F6" s="5"/>
      <c r="G6" s="6"/>
      <c r="H6" s="6"/>
      <c r="I6" s="6"/>
      <c r="J6" s="6"/>
      <c r="K6" s="7" t="s">
        <v>2</v>
      </c>
    </row>
    <row r="7" spans="2:11" ht="26.4" x14ac:dyDescent="0.3">
      <c r="B7" s="8"/>
      <c r="C7" s="9"/>
      <c r="D7" s="9"/>
      <c r="E7" s="10"/>
      <c r="F7" s="11"/>
      <c r="G7" s="12" t="s">
        <v>24</v>
      </c>
      <c r="H7" s="12" t="s">
        <v>25</v>
      </c>
      <c r="I7" s="12" t="s">
        <v>26</v>
      </c>
      <c r="J7" s="12" t="s">
        <v>3</v>
      </c>
      <c r="K7" s="12" t="s">
        <v>28</v>
      </c>
    </row>
    <row r="8" spans="2:11" x14ac:dyDescent="0.3">
      <c r="B8" s="129" t="s">
        <v>4</v>
      </c>
      <c r="C8" s="130"/>
      <c r="D8" s="130"/>
      <c r="E8" s="130"/>
      <c r="F8" s="131"/>
      <c r="G8" s="40">
        <v>1263092.9099999999</v>
      </c>
      <c r="H8" s="40">
        <v>1613539.96</v>
      </c>
      <c r="I8" s="40">
        <f t="shared" ref="I8:J8" si="0">I9+I10</f>
        <v>1734575.86</v>
      </c>
      <c r="J8" s="40">
        <f t="shared" si="0"/>
        <v>1734575.86</v>
      </c>
      <c r="K8" s="40">
        <f t="shared" ref="K8" si="1">K9+K10</f>
        <v>1734575.86</v>
      </c>
    </row>
    <row r="9" spans="2:11" x14ac:dyDescent="0.3">
      <c r="B9" s="132" t="s">
        <v>5</v>
      </c>
      <c r="C9" s="133"/>
      <c r="D9" s="133"/>
      <c r="E9" s="133"/>
      <c r="F9" s="123"/>
      <c r="G9" s="39">
        <v>1262932.6499999999</v>
      </c>
      <c r="H9" s="39">
        <v>1613539.96</v>
      </c>
      <c r="I9" s="39">
        <v>1734575.86</v>
      </c>
      <c r="J9" s="39">
        <v>1734575.86</v>
      </c>
      <c r="K9" s="39">
        <v>1734575.86</v>
      </c>
    </row>
    <row r="10" spans="2:11" x14ac:dyDescent="0.3">
      <c r="B10" s="134" t="s">
        <v>6</v>
      </c>
      <c r="C10" s="123"/>
      <c r="D10" s="123"/>
      <c r="E10" s="123"/>
      <c r="F10" s="123"/>
      <c r="G10" s="39">
        <v>160.26</v>
      </c>
      <c r="H10" s="39">
        <v>0</v>
      </c>
      <c r="I10" s="39">
        <v>0</v>
      </c>
      <c r="J10" s="39">
        <v>0</v>
      </c>
      <c r="K10" s="39">
        <v>0</v>
      </c>
    </row>
    <row r="11" spans="2:11" x14ac:dyDescent="0.3">
      <c r="B11" s="14" t="s">
        <v>7</v>
      </c>
      <c r="C11" s="15"/>
      <c r="D11" s="15"/>
      <c r="E11" s="15"/>
      <c r="F11" s="15"/>
      <c r="G11" s="40">
        <v>1269237.21</v>
      </c>
      <c r="H11" s="40">
        <v>1615198.22</v>
      </c>
      <c r="I11" s="40">
        <v>1737275.86</v>
      </c>
      <c r="J11" s="40">
        <v>1734575.86</v>
      </c>
      <c r="K11" s="40">
        <v>1734575.86</v>
      </c>
    </row>
    <row r="12" spans="2:11" x14ac:dyDescent="0.3">
      <c r="B12" s="135" t="s">
        <v>8</v>
      </c>
      <c r="C12" s="133"/>
      <c r="D12" s="133"/>
      <c r="E12" s="133"/>
      <c r="F12" s="133"/>
      <c r="G12" s="39">
        <v>1266655.1100000001</v>
      </c>
      <c r="H12" s="39">
        <v>1608616.17</v>
      </c>
      <c r="I12" s="39">
        <v>1731300.41</v>
      </c>
      <c r="J12" s="39">
        <v>1729300.41</v>
      </c>
      <c r="K12" s="39">
        <v>1729300.41</v>
      </c>
    </row>
    <row r="13" spans="2:11" x14ac:dyDescent="0.3">
      <c r="B13" s="122" t="s">
        <v>9</v>
      </c>
      <c r="C13" s="123"/>
      <c r="D13" s="123"/>
      <c r="E13" s="123"/>
      <c r="F13" s="123"/>
      <c r="G13" s="41">
        <v>2582.1</v>
      </c>
      <c r="H13" s="41">
        <v>6582.05</v>
      </c>
      <c r="I13" s="41">
        <v>5975.45</v>
      </c>
      <c r="J13" s="41">
        <v>5275.45</v>
      </c>
      <c r="K13" s="41">
        <v>5275.45</v>
      </c>
    </row>
    <row r="14" spans="2:11" x14ac:dyDescent="0.3">
      <c r="B14" s="136" t="s">
        <v>10</v>
      </c>
      <c r="C14" s="130"/>
      <c r="D14" s="130"/>
      <c r="E14" s="130"/>
      <c r="F14" s="130"/>
      <c r="G14" s="40">
        <f>G8-G11</f>
        <v>-6144.3000000000466</v>
      </c>
      <c r="H14" s="40">
        <f t="shared" ref="H14" si="2">H8-H11</f>
        <v>-1658.2600000000093</v>
      </c>
      <c r="I14" s="40">
        <v>-2700</v>
      </c>
      <c r="J14" s="40">
        <v>0</v>
      </c>
      <c r="K14" s="40">
        <v>0</v>
      </c>
    </row>
    <row r="15" spans="2:11" ht="17.399999999999999" x14ac:dyDescent="0.3">
      <c r="B15" s="1"/>
      <c r="C15" s="18"/>
      <c r="D15" s="18"/>
      <c r="E15" s="18"/>
      <c r="F15" s="18"/>
      <c r="G15" s="18"/>
      <c r="H15" s="18"/>
      <c r="I15" s="19"/>
      <c r="J15" s="19"/>
      <c r="K15" s="19"/>
    </row>
    <row r="16" spans="2:11" ht="15.6" x14ac:dyDescent="0.3">
      <c r="B16" s="126" t="s">
        <v>11</v>
      </c>
      <c r="C16" s="128"/>
      <c r="D16" s="128"/>
      <c r="E16" s="128"/>
      <c r="F16" s="128"/>
      <c r="G16" s="128"/>
      <c r="H16" s="128"/>
      <c r="I16" s="128"/>
      <c r="J16" s="128"/>
      <c r="K16" s="128"/>
    </row>
    <row r="17" spans="2:11" ht="17.399999999999999" x14ac:dyDescent="0.3">
      <c r="B17" s="1"/>
      <c r="C17" s="18"/>
      <c r="D17" s="18"/>
      <c r="E17" s="18"/>
      <c r="F17" s="18"/>
      <c r="G17" s="18"/>
      <c r="H17" s="18"/>
      <c r="I17" s="19"/>
      <c r="J17" s="19"/>
      <c r="K17" s="19"/>
    </row>
    <row r="18" spans="2:11" ht="26.4" x14ac:dyDescent="0.3">
      <c r="B18" s="8"/>
      <c r="C18" s="9"/>
      <c r="D18" s="9"/>
      <c r="E18" s="10"/>
      <c r="F18" s="11"/>
      <c r="G18" s="12" t="s">
        <v>24</v>
      </c>
      <c r="H18" s="12" t="s">
        <v>25</v>
      </c>
      <c r="I18" s="12" t="s">
        <v>27</v>
      </c>
      <c r="J18" s="12" t="s">
        <v>3</v>
      </c>
      <c r="K18" s="12" t="s">
        <v>28</v>
      </c>
    </row>
    <row r="19" spans="2:11" x14ac:dyDescent="0.3">
      <c r="B19" s="122" t="s">
        <v>12</v>
      </c>
      <c r="C19" s="123"/>
      <c r="D19" s="123"/>
      <c r="E19" s="123"/>
      <c r="F19" s="123"/>
      <c r="G19" s="17">
        <v>0</v>
      </c>
      <c r="H19" s="17">
        <v>0</v>
      </c>
      <c r="I19" s="17">
        <v>0</v>
      </c>
      <c r="J19" s="17">
        <v>0</v>
      </c>
      <c r="K19" s="16">
        <v>0</v>
      </c>
    </row>
    <row r="20" spans="2:11" x14ac:dyDescent="0.3">
      <c r="B20" s="122" t="s">
        <v>13</v>
      </c>
      <c r="C20" s="123"/>
      <c r="D20" s="123"/>
      <c r="E20" s="123"/>
      <c r="F20" s="123"/>
      <c r="G20" s="17">
        <v>0</v>
      </c>
      <c r="H20" s="17">
        <v>0</v>
      </c>
      <c r="I20" s="17">
        <v>0</v>
      </c>
      <c r="J20" s="17">
        <v>0</v>
      </c>
      <c r="K20" s="16">
        <v>0</v>
      </c>
    </row>
    <row r="21" spans="2:11" x14ac:dyDescent="0.3">
      <c r="B21" s="136" t="s">
        <v>14</v>
      </c>
      <c r="C21" s="130"/>
      <c r="D21" s="130"/>
      <c r="E21" s="130"/>
      <c r="F21" s="130"/>
      <c r="G21" s="13">
        <v>0</v>
      </c>
      <c r="H21" s="13">
        <f t="shared" ref="H21:K21" si="3">H19-H20</f>
        <v>0</v>
      </c>
      <c r="I21" s="13">
        <f t="shared" si="3"/>
        <v>0</v>
      </c>
      <c r="J21" s="13">
        <f t="shared" si="3"/>
        <v>0</v>
      </c>
      <c r="K21" s="13">
        <f t="shared" si="3"/>
        <v>0</v>
      </c>
    </row>
    <row r="22" spans="2:11" x14ac:dyDescent="0.3">
      <c r="B22" s="136" t="s">
        <v>15</v>
      </c>
      <c r="C22" s="130"/>
      <c r="D22" s="130"/>
      <c r="E22" s="130"/>
      <c r="F22" s="130"/>
      <c r="G22" s="40">
        <v>-6144.3</v>
      </c>
      <c r="H22" s="40">
        <v>-1658.26</v>
      </c>
      <c r="I22" s="40">
        <v>-2700</v>
      </c>
      <c r="J22" s="13">
        <f t="shared" ref="J22:K22" si="4">J14+J21</f>
        <v>0</v>
      </c>
      <c r="K22" s="13">
        <f t="shared" si="4"/>
        <v>0</v>
      </c>
    </row>
    <row r="23" spans="2:11" ht="17.399999999999999" x14ac:dyDescent="0.3">
      <c r="B23" s="20"/>
      <c r="C23" s="18"/>
      <c r="D23" s="18"/>
      <c r="E23" s="18"/>
      <c r="F23" s="18"/>
      <c r="G23" s="18"/>
      <c r="H23" s="18"/>
      <c r="I23" s="19"/>
      <c r="J23" s="19"/>
      <c r="K23" s="19"/>
    </row>
    <row r="24" spans="2:11" ht="15.6" x14ac:dyDescent="0.3">
      <c r="B24" s="126" t="s">
        <v>16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 ht="15.6" x14ac:dyDescent="0.3">
      <c r="B25" s="21"/>
      <c r="C25" s="22"/>
      <c r="D25" s="22"/>
      <c r="E25" s="22"/>
      <c r="F25" s="22"/>
      <c r="G25" s="22"/>
      <c r="H25" s="22"/>
      <c r="I25" s="22"/>
      <c r="J25" s="22"/>
      <c r="K25" s="22"/>
    </row>
    <row r="26" spans="2:11" ht="26.4" x14ac:dyDescent="0.3">
      <c r="B26" s="8"/>
      <c r="C26" s="9"/>
      <c r="D26" s="9"/>
      <c r="E26" s="10"/>
      <c r="F26" s="11"/>
      <c r="G26" s="12" t="s">
        <v>24</v>
      </c>
      <c r="H26" s="12" t="s">
        <v>25</v>
      </c>
      <c r="I26" s="12" t="s">
        <v>26</v>
      </c>
      <c r="J26" s="12" t="s">
        <v>3</v>
      </c>
      <c r="K26" s="12" t="s">
        <v>28</v>
      </c>
    </row>
    <row r="27" spans="2:11" ht="15" customHeight="1" x14ac:dyDescent="0.3">
      <c r="B27" s="139" t="s">
        <v>17</v>
      </c>
      <c r="C27" s="140"/>
      <c r="D27" s="140"/>
      <c r="E27" s="140"/>
      <c r="F27" s="141"/>
      <c r="G27" s="43">
        <v>7802.56</v>
      </c>
      <c r="H27" s="43">
        <v>1658.26</v>
      </c>
      <c r="I27" s="43">
        <v>2700</v>
      </c>
      <c r="J27" s="23">
        <v>0</v>
      </c>
      <c r="K27" s="24">
        <v>0</v>
      </c>
    </row>
    <row r="28" spans="2:11" ht="15" customHeight="1" x14ac:dyDescent="0.3">
      <c r="B28" s="136" t="s">
        <v>18</v>
      </c>
      <c r="C28" s="130"/>
      <c r="D28" s="130"/>
      <c r="E28" s="130"/>
      <c r="F28" s="130"/>
      <c r="G28" s="42">
        <v>0</v>
      </c>
      <c r="H28" s="25">
        <v>0</v>
      </c>
      <c r="I28" s="25">
        <v>0</v>
      </c>
      <c r="J28" s="25">
        <f t="shared" ref="J28:K28" si="5">J22+J27</f>
        <v>0</v>
      </c>
      <c r="K28" s="26">
        <f t="shared" si="5"/>
        <v>0</v>
      </c>
    </row>
    <row r="29" spans="2:11" ht="45" customHeight="1" x14ac:dyDescent="0.3">
      <c r="B29" s="129" t="s">
        <v>19</v>
      </c>
      <c r="C29" s="142"/>
      <c r="D29" s="142"/>
      <c r="E29" s="142"/>
      <c r="F29" s="143"/>
      <c r="G29" s="42">
        <v>1658.26</v>
      </c>
      <c r="H29" s="25">
        <v>0</v>
      </c>
      <c r="I29" s="25">
        <v>0</v>
      </c>
      <c r="J29" s="25">
        <f t="shared" ref="J29:K29" si="6">J14+J21+J27-J28</f>
        <v>0</v>
      </c>
      <c r="K29" s="26">
        <f t="shared" si="6"/>
        <v>0</v>
      </c>
    </row>
    <row r="30" spans="2:11" ht="15.6" x14ac:dyDescent="0.3">
      <c r="B30" s="27"/>
      <c r="C30" s="28"/>
      <c r="D30" s="28"/>
      <c r="E30" s="28"/>
      <c r="F30" s="28"/>
      <c r="G30" s="28"/>
      <c r="H30" s="28"/>
      <c r="I30" s="28"/>
      <c r="J30" s="28"/>
      <c r="K30" s="28"/>
    </row>
    <row r="31" spans="2:11" ht="15.6" x14ac:dyDescent="0.3">
      <c r="B31" s="144" t="s">
        <v>20</v>
      </c>
      <c r="C31" s="144"/>
      <c r="D31" s="144"/>
      <c r="E31" s="144"/>
      <c r="F31" s="144"/>
      <c r="G31" s="144"/>
      <c r="H31" s="144"/>
      <c r="I31" s="144"/>
      <c r="J31" s="144"/>
      <c r="K31" s="144"/>
    </row>
    <row r="32" spans="2:11" ht="17.399999999999999" x14ac:dyDescent="0.3">
      <c r="B32" s="29"/>
      <c r="C32" s="30"/>
      <c r="D32" s="30"/>
      <c r="E32" s="30"/>
      <c r="F32" s="30"/>
      <c r="G32" s="30"/>
      <c r="H32" s="30"/>
      <c r="I32" s="31"/>
      <c r="J32" s="31"/>
      <c r="K32" s="31"/>
    </row>
    <row r="33" spans="2:11" ht="26.4" x14ac:dyDescent="0.3">
      <c r="B33" s="32"/>
      <c r="C33" s="33"/>
      <c r="D33" s="33"/>
      <c r="E33" s="34"/>
      <c r="F33" s="35"/>
      <c r="G33" s="36" t="s">
        <v>24</v>
      </c>
      <c r="H33" s="36" t="s">
        <v>25</v>
      </c>
      <c r="I33" s="36" t="s">
        <v>26</v>
      </c>
      <c r="J33" s="36" t="s">
        <v>3</v>
      </c>
      <c r="K33" s="36" t="s">
        <v>28</v>
      </c>
    </row>
    <row r="34" spans="2:11" x14ac:dyDescent="0.3">
      <c r="B34" s="139" t="s">
        <v>17</v>
      </c>
      <c r="C34" s="140"/>
      <c r="D34" s="140"/>
      <c r="E34" s="140"/>
      <c r="F34" s="141"/>
      <c r="G34" s="23">
        <v>0</v>
      </c>
      <c r="H34" s="23">
        <f>G37</f>
        <v>0</v>
      </c>
      <c r="I34" s="23">
        <f>H37</f>
        <v>0</v>
      </c>
      <c r="J34" s="23">
        <f>I37</f>
        <v>0</v>
      </c>
      <c r="K34" s="24">
        <f>J37</f>
        <v>0</v>
      </c>
    </row>
    <row r="35" spans="2:11" ht="28.5" customHeight="1" x14ac:dyDescent="0.3">
      <c r="B35" s="139" t="s">
        <v>21</v>
      </c>
      <c r="C35" s="140"/>
      <c r="D35" s="140"/>
      <c r="E35" s="140"/>
      <c r="F35" s="141"/>
      <c r="G35" s="23">
        <v>0</v>
      </c>
      <c r="H35" s="23">
        <v>0</v>
      </c>
      <c r="I35" s="23">
        <v>0</v>
      </c>
      <c r="J35" s="23">
        <v>0</v>
      </c>
      <c r="K35" s="24">
        <v>0</v>
      </c>
    </row>
    <row r="36" spans="2:11" x14ac:dyDescent="0.3">
      <c r="B36" s="139" t="s">
        <v>22</v>
      </c>
      <c r="C36" s="145"/>
      <c r="D36" s="145"/>
      <c r="E36" s="145"/>
      <c r="F36" s="146"/>
      <c r="G36" s="23">
        <v>0</v>
      </c>
      <c r="H36" s="23">
        <v>0</v>
      </c>
      <c r="I36" s="23">
        <v>0</v>
      </c>
      <c r="J36" s="23">
        <v>0</v>
      </c>
      <c r="K36" s="24">
        <v>0</v>
      </c>
    </row>
    <row r="37" spans="2:11" ht="15" customHeight="1" x14ac:dyDescent="0.3">
      <c r="B37" s="136" t="s">
        <v>18</v>
      </c>
      <c r="C37" s="130"/>
      <c r="D37" s="130"/>
      <c r="E37" s="130"/>
      <c r="F37" s="130"/>
      <c r="G37" s="37">
        <f>G34-G35+G36</f>
        <v>0</v>
      </c>
      <c r="H37" s="37">
        <f t="shared" ref="H37:K37" si="7">H34-H35+H36</f>
        <v>0</v>
      </c>
      <c r="I37" s="37">
        <f t="shared" si="7"/>
        <v>0</v>
      </c>
      <c r="J37" s="37">
        <f t="shared" si="7"/>
        <v>0</v>
      </c>
      <c r="K37" s="38">
        <f t="shared" si="7"/>
        <v>0</v>
      </c>
    </row>
    <row r="38" spans="2:11" ht="17.25" customHeight="1" x14ac:dyDescent="0.3"/>
    <row r="39" spans="2:11" x14ac:dyDescent="0.3">
      <c r="B39" s="137" t="s">
        <v>23</v>
      </c>
      <c r="C39" s="138"/>
      <c r="D39" s="138"/>
      <c r="E39" s="138"/>
      <c r="F39" s="138"/>
      <c r="G39" s="138"/>
      <c r="H39" s="138"/>
      <c r="I39" s="138"/>
      <c r="J39" s="138"/>
      <c r="K39" s="138"/>
    </row>
    <row r="40" spans="2:11" ht="9" customHeight="1" x14ac:dyDescent="0.3"/>
  </sheetData>
  <mergeCells count="24">
    <mergeCell ref="B39:K39"/>
    <mergeCell ref="B21:F21"/>
    <mergeCell ref="B22:F22"/>
    <mergeCell ref="B24:K24"/>
    <mergeCell ref="B27:F27"/>
    <mergeCell ref="B28:F28"/>
    <mergeCell ref="B29:F29"/>
    <mergeCell ref="B31:K31"/>
    <mergeCell ref="B34:F34"/>
    <mergeCell ref="B35:F35"/>
    <mergeCell ref="B36:F36"/>
    <mergeCell ref="B37:F37"/>
    <mergeCell ref="B20:F20"/>
    <mergeCell ref="B1:K1"/>
    <mergeCell ref="B3:K3"/>
    <mergeCell ref="B5:K5"/>
    <mergeCell ref="B8:F8"/>
    <mergeCell ref="B9:F9"/>
    <mergeCell ref="B10:F10"/>
    <mergeCell ref="B12:F12"/>
    <mergeCell ref="B13:F13"/>
    <mergeCell ref="B14:F14"/>
    <mergeCell ref="B16:K16"/>
    <mergeCell ref="B19:F1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zoomScale="80" zoomScaleNormal="80" workbookViewId="0">
      <selection activeCell="G21" sqref="G21"/>
    </sheetView>
  </sheetViews>
  <sheetFormatPr defaultColWidth="8.88671875" defaultRowHeight="9" x14ac:dyDescent="0.15"/>
  <cols>
    <col min="1" max="1" width="4.109375" style="44" customWidth="1"/>
    <col min="2" max="2" width="51.109375" style="44" customWidth="1"/>
    <col min="3" max="3" width="17.44140625" style="44" customWidth="1"/>
    <col min="4" max="4" width="14.77734375" style="44" customWidth="1"/>
    <col min="5" max="5" width="8.5546875" style="44" customWidth="1"/>
    <col min="6" max="6" width="14.109375" style="44" customWidth="1"/>
    <col min="7" max="7" width="10.77734375" style="44" customWidth="1"/>
    <col min="8" max="8" width="14.44140625" style="44" customWidth="1"/>
    <col min="9" max="9" width="9" style="44" customWidth="1"/>
    <col min="10" max="10" width="16" style="44" customWidth="1"/>
    <col min="11" max="11" width="9.109375" style="44" customWidth="1"/>
    <col min="12" max="16384" width="8.88671875" style="44"/>
  </cols>
  <sheetData>
    <row r="1" spans="2:11" ht="37.950000000000003" customHeight="1" x14ac:dyDescent="0.15">
      <c r="B1" s="147" t="s">
        <v>114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2:11" s="54" customFormat="1" ht="36" customHeight="1" thickBot="1" x14ac:dyDescent="0.2">
      <c r="B2" s="66" t="s">
        <v>56</v>
      </c>
      <c r="C2" s="67" t="s">
        <v>55</v>
      </c>
      <c r="D2" s="67" t="s">
        <v>25</v>
      </c>
      <c r="E2" s="67" t="s">
        <v>54</v>
      </c>
      <c r="F2" s="67" t="s">
        <v>53</v>
      </c>
      <c r="G2" s="67" t="s">
        <v>52</v>
      </c>
      <c r="H2" s="67" t="s">
        <v>51</v>
      </c>
      <c r="I2" s="67" t="s">
        <v>50</v>
      </c>
      <c r="J2" s="67" t="s">
        <v>49</v>
      </c>
      <c r="K2" s="68" t="s">
        <v>48</v>
      </c>
    </row>
    <row r="3" spans="2:11" s="45" customFormat="1" ht="13.2" x14ac:dyDescent="0.25">
      <c r="B3" s="69" t="s">
        <v>47</v>
      </c>
      <c r="C3" s="51"/>
      <c r="D3" s="51"/>
      <c r="E3" s="51"/>
      <c r="F3" s="51"/>
      <c r="G3" s="51"/>
      <c r="H3" s="52"/>
      <c r="I3" s="51"/>
      <c r="J3" s="51"/>
      <c r="K3" s="70"/>
    </row>
    <row r="4" spans="2:11" s="45" customFormat="1" ht="13.2" x14ac:dyDescent="0.25">
      <c r="B4" s="69" t="s">
        <v>46</v>
      </c>
      <c r="C4" s="47">
        <v>1262932.6499999999</v>
      </c>
      <c r="D4" s="47">
        <v>1613539.96</v>
      </c>
      <c r="E4" s="46">
        <v>142.72999999999999</v>
      </c>
      <c r="F4" s="47">
        <v>1734575.86</v>
      </c>
      <c r="G4" s="116">
        <v>108</v>
      </c>
      <c r="H4" s="48">
        <v>1734575.86</v>
      </c>
      <c r="I4" s="46">
        <v>100</v>
      </c>
      <c r="J4" s="47">
        <v>1734575.86</v>
      </c>
      <c r="K4" s="74">
        <v>100</v>
      </c>
    </row>
    <row r="5" spans="2:11" s="45" customFormat="1" ht="26.4" x14ac:dyDescent="0.25">
      <c r="B5" s="76" t="s">
        <v>45</v>
      </c>
      <c r="C5" s="47">
        <v>1092056.99</v>
      </c>
      <c r="D5" s="47">
        <v>1362589.33</v>
      </c>
      <c r="E5" s="46">
        <v>124.77</v>
      </c>
      <c r="F5" s="47">
        <v>1476211.06</v>
      </c>
      <c r="G5" s="46">
        <v>108.34</v>
      </c>
      <c r="H5" s="48">
        <v>1476211.06</v>
      </c>
      <c r="I5" s="46">
        <v>100</v>
      </c>
      <c r="J5" s="47">
        <v>1476211.06</v>
      </c>
      <c r="K5" s="74">
        <v>100</v>
      </c>
    </row>
    <row r="6" spans="2:11" s="45" customFormat="1" ht="13.2" x14ac:dyDescent="0.25">
      <c r="B6" s="76" t="s">
        <v>44</v>
      </c>
      <c r="C6" s="46">
        <v>10.53</v>
      </c>
      <c r="D6" s="46">
        <v>30</v>
      </c>
      <c r="E6" s="46">
        <v>284.89999999999998</v>
      </c>
      <c r="F6" s="46">
        <v>20</v>
      </c>
      <c r="G6" s="46">
        <v>66.67</v>
      </c>
      <c r="H6" s="49">
        <v>20</v>
      </c>
      <c r="I6" s="46">
        <v>100</v>
      </c>
      <c r="J6" s="46">
        <v>20</v>
      </c>
      <c r="K6" s="74">
        <v>100</v>
      </c>
    </row>
    <row r="7" spans="2:11" s="45" customFormat="1" ht="26.4" x14ac:dyDescent="0.25">
      <c r="B7" s="76" t="s">
        <v>43</v>
      </c>
      <c r="C7" s="47">
        <v>35856.1</v>
      </c>
      <c r="D7" s="47">
        <v>42661.25</v>
      </c>
      <c r="E7" s="46">
        <v>118.98</v>
      </c>
      <c r="F7" s="47">
        <v>45884.800000000003</v>
      </c>
      <c r="G7" s="46">
        <v>107.56</v>
      </c>
      <c r="H7" s="48">
        <v>45884.800000000003</v>
      </c>
      <c r="I7" s="46">
        <v>100</v>
      </c>
      <c r="J7" s="47">
        <v>45884.800000000003</v>
      </c>
      <c r="K7" s="74">
        <v>100</v>
      </c>
    </row>
    <row r="8" spans="2:11" s="45" customFormat="1" ht="39.6" x14ac:dyDescent="0.25">
      <c r="B8" s="76" t="s">
        <v>42</v>
      </c>
      <c r="C8" s="47">
        <v>2548.98</v>
      </c>
      <c r="D8" s="47">
        <v>4373.68</v>
      </c>
      <c r="E8" s="46">
        <v>171.59</v>
      </c>
      <c r="F8" s="47">
        <v>4260</v>
      </c>
      <c r="G8" s="46">
        <v>97.4</v>
      </c>
      <c r="H8" s="48">
        <v>4260</v>
      </c>
      <c r="I8" s="46">
        <v>100</v>
      </c>
      <c r="J8" s="47">
        <v>4260</v>
      </c>
      <c r="K8" s="74">
        <v>100</v>
      </c>
    </row>
    <row r="9" spans="2:11" s="45" customFormat="1" ht="26.4" x14ac:dyDescent="0.25">
      <c r="B9" s="76" t="s">
        <v>41</v>
      </c>
      <c r="C9" s="53">
        <v>132460.04999999999</v>
      </c>
      <c r="D9" s="47">
        <v>203885.7</v>
      </c>
      <c r="E9" s="51"/>
      <c r="F9" s="47">
        <v>208200</v>
      </c>
      <c r="G9" s="46">
        <v>102</v>
      </c>
      <c r="H9" s="48">
        <v>208200</v>
      </c>
      <c r="I9" s="46">
        <v>100</v>
      </c>
      <c r="J9" s="47">
        <v>208200</v>
      </c>
      <c r="K9" s="74">
        <v>100</v>
      </c>
    </row>
    <row r="10" spans="2:11" s="45" customFormat="1" ht="13.2" x14ac:dyDescent="0.25">
      <c r="B10" s="69" t="s">
        <v>40</v>
      </c>
      <c r="C10" s="46">
        <v>160.26</v>
      </c>
      <c r="D10" s="51"/>
      <c r="E10" s="51"/>
      <c r="F10" s="51"/>
      <c r="G10" s="51"/>
      <c r="H10" s="52"/>
      <c r="I10" s="51"/>
      <c r="J10" s="51"/>
      <c r="K10" s="70"/>
    </row>
    <row r="11" spans="2:11" s="45" customFormat="1" ht="13.2" x14ac:dyDescent="0.25">
      <c r="B11" s="76" t="s">
        <v>39</v>
      </c>
      <c r="C11" s="46">
        <v>160.26</v>
      </c>
      <c r="D11" s="51"/>
      <c r="E11" s="51"/>
      <c r="F11" s="51"/>
      <c r="G11" s="51"/>
      <c r="H11" s="52"/>
      <c r="I11" s="51"/>
      <c r="J11" s="51"/>
      <c r="K11" s="70"/>
    </row>
    <row r="12" spans="2:11" s="45" customFormat="1" ht="13.2" x14ac:dyDescent="0.25">
      <c r="B12" s="105" t="s">
        <v>38</v>
      </c>
      <c r="C12" s="106">
        <v>1263092.9099999999</v>
      </c>
      <c r="D12" s="106">
        <v>1613539.96</v>
      </c>
      <c r="E12" s="107">
        <v>142.71</v>
      </c>
      <c r="F12" s="106">
        <v>1734575.86</v>
      </c>
      <c r="G12" s="117">
        <v>108</v>
      </c>
      <c r="H12" s="108">
        <v>1734575.86</v>
      </c>
      <c r="I12" s="107">
        <v>100</v>
      </c>
      <c r="J12" s="106">
        <v>1734575.86</v>
      </c>
      <c r="K12" s="109">
        <v>100</v>
      </c>
    </row>
    <row r="13" spans="2:11" s="45" customFormat="1" ht="13.2" x14ac:dyDescent="0.25">
      <c r="B13" s="69" t="s">
        <v>37</v>
      </c>
      <c r="C13" s="47">
        <v>1266655.1100000001</v>
      </c>
      <c r="D13" s="47">
        <v>1608616.17</v>
      </c>
      <c r="E13" s="46">
        <v>122.59</v>
      </c>
      <c r="F13" s="47">
        <v>1731300.41</v>
      </c>
      <c r="G13" s="50">
        <v>108</v>
      </c>
      <c r="H13" s="48">
        <v>1729300.41</v>
      </c>
      <c r="I13" s="46">
        <v>100</v>
      </c>
      <c r="J13" s="47">
        <v>1729300.41</v>
      </c>
      <c r="K13" s="74">
        <v>100</v>
      </c>
    </row>
    <row r="14" spans="2:11" s="45" customFormat="1" ht="13.2" x14ac:dyDescent="0.25">
      <c r="B14" s="76" t="s">
        <v>36</v>
      </c>
      <c r="C14" s="47">
        <v>1028769.18</v>
      </c>
      <c r="D14" s="47">
        <v>1283751.7</v>
      </c>
      <c r="E14" s="46">
        <v>124.79</v>
      </c>
      <c r="F14" s="47">
        <v>1434803.81</v>
      </c>
      <c r="G14" s="46">
        <v>111.77</v>
      </c>
      <c r="H14" s="48">
        <v>1434803.81</v>
      </c>
      <c r="I14" s="46">
        <v>100</v>
      </c>
      <c r="J14" s="47">
        <v>1434803.81</v>
      </c>
      <c r="K14" s="74">
        <v>100</v>
      </c>
    </row>
    <row r="15" spans="2:11" s="45" customFormat="1" ht="13.2" x14ac:dyDescent="0.25">
      <c r="B15" s="76" t="s">
        <v>35</v>
      </c>
      <c r="C15" s="47">
        <v>203109.26</v>
      </c>
      <c r="D15" s="47">
        <v>288439.48</v>
      </c>
      <c r="E15" s="46">
        <v>116.02</v>
      </c>
      <c r="F15" s="47">
        <v>258375.6</v>
      </c>
      <c r="G15" s="46">
        <v>90</v>
      </c>
      <c r="H15" s="48">
        <v>256375.6</v>
      </c>
      <c r="I15" s="116">
        <v>99</v>
      </c>
      <c r="J15" s="47">
        <v>256375.6</v>
      </c>
      <c r="K15" s="74">
        <v>100</v>
      </c>
    </row>
    <row r="16" spans="2:11" s="45" customFormat="1" ht="13.2" x14ac:dyDescent="0.25">
      <c r="B16" s="76" t="s">
        <v>34</v>
      </c>
      <c r="C16" s="50">
        <v>288.7</v>
      </c>
      <c r="D16" s="46">
        <v>361.81</v>
      </c>
      <c r="E16" s="46">
        <v>125.32</v>
      </c>
      <c r="F16" s="46">
        <v>360</v>
      </c>
      <c r="G16" s="46">
        <v>99.5</v>
      </c>
      <c r="H16" s="49">
        <v>360</v>
      </c>
      <c r="I16" s="46">
        <v>100</v>
      </c>
      <c r="J16" s="46">
        <v>360</v>
      </c>
      <c r="K16" s="74">
        <v>100</v>
      </c>
    </row>
    <row r="17" spans="2:11" s="45" customFormat="1" ht="26.4" x14ac:dyDescent="0.25">
      <c r="B17" s="76" t="s">
        <v>33</v>
      </c>
      <c r="C17" s="47">
        <v>34051.57</v>
      </c>
      <c r="D17" s="47">
        <v>35581.68</v>
      </c>
      <c r="E17" s="46">
        <v>104.49</v>
      </c>
      <c r="F17" s="47">
        <v>37300</v>
      </c>
      <c r="G17" s="46">
        <v>104.83</v>
      </c>
      <c r="H17" s="48">
        <v>37300</v>
      </c>
      <c r="I17" s="46">
        <v>100</v>
      </c>
      <c r="J17" s="47">
        <v>37300</v>
      </c>
      <c r="K17" s="74">
        <v>100</v>
      </c>
    </row>
    <row r="18" spans="2:11" s="45" customFormat="1" ht="13.2" x14ac:dyDescent="0.25">
      <c r="B18" s="76" t="s">
        <v>32</v>
      </c>
      <c r="C18" s="50">
        <v>436.4</v>
      </c>
      <c r="D18" s="46">
        <v>481.5</v>
      </c>
      <c r="E18" s="46">
        <v>110.33</v>
      </c>
      <c r="F18" s="46">
        <v>461</v>
      </c>
      <c r="G18" s="46">
        <v>95.74</v>
      </c>
      <c r="H18" s="49">
        <v>461</v>
      </c>
      <c r="I18" s="46">
        <v>100</v>
      </c>
      <c r="J18" s="46">
        <v>461</v>
      </c>
      <c r="K18" s="74">
        <v>100</v>
      </c>
    </row>
    <row r="19" spans="2:11" s="45" customFormat="1" ht="13.2" x14ac:dyDescent="0.25">
      <c r="B19" s="69" t="s">
        <v>31</v>
      </c>
      <c r="C19" s="47">
        <v>2582.1</v>
      </c>
      <c r="D19" s="47">
        <v>6582.05</v>
      </c>
      <c r="E19" s="46">
        <v>254.91</v>
      </c>
      <c r="F19" s="47">
        <v>5975.45</v>
      </c>
      <c r="G19" s="46">
        <v>90.78</v>
      </c>
      <c r="H19" s="48">
        <v>5275.45</v>
      </c>
      <c r="I19" s="46">
        <v>88.29</v>
      </c>
      <c r="J19" s="47">
        <v>5275.45</v>
      </c>
      <c r="K19" s="74">
        <v>100</v>
      </c>
    </row>
    <row r="20" spans="2:11" s="45" customFormat="1" ht="13.2" x14ac:dyDescent="0.25">
      <c r="B20" s="76" t="s">
        <v>30</v>
      </c>
      <c r="C20" s="47">
        <v>2582.1</v>
      </c>
      <c r="D20" s="47">
        <v>6582.05</v>
      </c>
      <c r="E20" s="46">
        <v>254.91</v>
      </c>
      <c r="F20" s="47">
        <v>5975.45</v>
      </c>
      <c r="G20" s="46">
        <v>90.78</v>
      </c>
      <c r="H20" s="48">
        <v>5275.45</v>
      </c>
      <c r="I20" s="46">
        <v>88.29</v>
      </c>
      <c r="J20" s="47">
        <v>5275.45</v>
      </c>
      <c r="K20" s="74">
        <v>100</v>
      </c>
    </row>
    <row r="21" spans="2:11" s="45" customFormat="1" ht="13.2" x14ac:dyDescent="0.25">
      <c r="B21" s="110" t="s">
        <v>29</v>
      </c>
      <c r="C21" s="111">
        <v>1269237.21</v>
      </c>
      <c r="D21" s="111">
        <v>1615198.22</v>
      </c>
      <c r="E21" s="112">
        <v>122.85</v>
      </c>
      <c r="F21" s="111">
        <v>1737275.86</v>
      </c>
      <c r="G21" s="112">
        <v>108</v>
      </c>
      <c r="H21" s="113">
        <v>1734575.86</v>
      </c>
      <c r="I21" s="112">
        <v>100</v>
      </c>
      <c r="J21" s="111">
        <v>1734575.86</v>
      </c>
      <c r="K21" s="114">
        <v>100</v>
      </c>
    </row>
  </sheetData>
  <mergeCells count="1">
    <mergeCell ref="B1:K1"/>
  </mergeCells>
  <printOptions horizontalCentered="1" verticalCentered="1"/>
  <pageMargins left="0" right="0" top="0" bottom="0" header="0.51181102362204722" footer="0.5118110236220472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opLeftCell="A16" workbookViewId="0">
      <selection activeCell="J40" sqref="J40"/>
    </sheetView>
  </sheetViews>
  <sheetFormatPr defaultColWidth="8.88671875" defaultRowHeight="9" x14ac:dyDescent="0.15"/>
  <cols>
    <col min="1" max="1" width="2.77734375" style="44" customWidth="1"/>
    <col min="2" max="2" width="35.5546875" style="44" bestFit="1" customWidth="1"/>
    <col min="3" max="3" width="13.109375" style="44" customWidth="1"/>
    <col min="4" max="4" width="11.6640625" style="44" bestFit="1" customWidth="1"/>
    <col min="5" max="5" width="7" style="44" bestFit="1" customWidth="1"/>
    <col min="6" max="6" width="11.6640625" style="44" bestFit="1" customWidth="1"/>
    <col min="7" max="7" width="8.77734375" style="44" customWidth="1"/>
    <col min="8" max="8" width="11" style="44" customWidth="1"/>
    <col min="9" max="9" width="8" style="44" customWidth="1"/>
    <col min="10" max="10" width="12" style="44" customWidth="1"/>
    <col min="11" max="11" width="7.33203125" style="44" customWidth="1"/>
    <col min="12" max="16384" width="8.88671875" style="44"/>
  </cols>
  <sheetData>
    <row r="1" spans="2:11" ht="39.450000000000003" customHeight="1" x14ac:dyDescent="0.15">
      <c r="B1" s="147" t="s">
        <v>115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2:11" s="54" customFormat="1" ht="34.950000000000003" customHeight="1" thickBot="1" x14ac:dyDescent="0.2">
      <c r="B2" s="66" t="s">
        <v>56</v>
      </c>
      <c r="C2" s="67" t="s">
        <v>55</v>
      </c>
      <c r="D2" s="67" t="s">
        <v>25</v>
      </c>
      <c r="E2" s="67" t="s">
        <v>54</v>
      </c>
      <c r="F2" s="67" t="s">
        <v>53</v>
      </c>
      <c r="G2" s="67" t="s">
        <v>52</v>
      </c>
      <c r="H2" s="67" t="s">
        <v>51</v>
      </c>
      <c r="I2" s="67" t="s">
        <v>50</v>
      </c>
      <c r="J2" s="67" t="s">
        <v>49</v>
      </c>
      <c r="K2" s="68" t="s">
        <v>48</v>
      </c>
    </row>
    <row r="3" spans="2:11" s="45" customFormat="1" ht="13.2" x14ac:dyDescent="0.25">
      <c r="B3" s="69" t="s">
        <v>47</v>
      </c>
      <c r="C3" s="51"/>
      <c r="D3" s="51"/>
      <c r="E3" s="51"/>
      <c r="F3" s="51"/>
      <c r="G3" s="51"/>
      <c r="H3" s="52"/>
      <c r="I3" s="51"/>
      <c r="J3" s="51"/>
      <c r="K3" s="70"/>
    </row>
    <row r="4" spans="2:11" s="45" customFormat="1" ht="13.2" x14ac:dyDescent="0.25">
      <c r="B4" s="71" t="s">
        <v>76</v>
      </c>
      <c r="C4" s="59">
        <v>37419.64</v>
      </c>
      <c r="D4" s="57">
        <v>53133.21</v>
      </c>
      <c r="E4" s="55"/>
      <c r="F4" s="57">
        <v>93587.92</v>
      </c>
      <c r="G4" s="56">
        <v>176.14</v>
      </c>
      <c r="H4" s="48">
        <v>93587.92</v>
      </c>
      <c r="I4" s="56">
        <v>100</v>
      </c>
      <c r="J4" s="57">
        <v>93587.92</v>
      </c>
      <c r="K4" s="72">
        <v>100</v>
      </c>
    </row>
    <row r="5" spans="2:11" s="45" customFormat="1" ht="13.2" x14ac:dyDescent="0.25">
      <c r="B5" s="71" t="s">
        <v>75</v>
      </c>
      <c r="C5" s="59">
        <v>37419.64</v>
      </c>
      <c r="D5" s="57">
        <v>53133.21</v>
      </c>
      <c r="E5" s="55"/>
      <c r="F5" s="57">
        <v>93587.92</v>
      </c>
      <c r="G5" s="56">
        <v>176.14</v>
      </c>
      <c r="H5" s="48">
        <v>93587.92</v>
      </c>
      <c r="I5" s="56">
        <v>100</v>
      </c>
      <c r="J5" s="57">
        <v>93587.92</v>
      </c>
      <c r="K5" s="72">
        <v>100</v>
      </c>
    </row>
    <row r="6" spans="2:11" s="45" customFormat="1" ht="13.2" x14ac:dyDescent="0.25">
      <c r="B6" s="71" t="s">
        <v>73</v>
      </c>
      <c r="C6" s="57">
        <v>2249.5100000000002</v>
      </c>
      <c r="D6" s="57">
        <v>4303.68</v>
      </c>
      <c r="E6" s="56">
        <v>191.32</v>
      </c>
      <c r="F6" s="57">
        <v>4280</v>
      </c>
      <c r="G6" s="56">
        <v>99.45</v>
      </c>
      <c r="H6" s="48">
        <v>4280</v>
      </c>
      <c r="I6" s="56">
        <v>100</v>
      </c>
      <c r="J6" s="57">
        <v>4280</v>
      </c>
      <c r="K6" s="72">
        <v>100</v>
      </c>
    </row>
    <row r="7" spans="2:11" s="45" customFormat="1" ht="26.4" x14ac:dyDescent="0.25">
      <c r="B7" s="71" t="s">
        <v>72</v>
      </c>
      <c r="C7" s="57">
        <v>2249.5100000000002</v>
      </c>
      <c r="D7" s="57">
        <v>4303.68</v>
      </c>
      <c r="E7" s="56">
        <v>191.32</v>
      </c>
      <c r="F7" s="57">
        <v>4280</v>
      </c>
      <c r="G7" s="56">
        <v>99.45</v>
      </c>
      <c r="H7" s="48">
        <v>4280</v>
      </c>
      <c r="I7" s="56">
        <v>100</v>
      </c>
      <c r="J7" s="57">
        <v>4280</v>
      </c>
      <c r="K7" s="72">
        <v>100</v>
      </c>
    </row>
    <row r="8" spans="2:11" s="45" customFormat="1" ht="26.4" x14ac:dyDescent="0.25">
      <c r="B8" s="71" t="s">
        <v>70</v>
      </c>
      <c r="C8" s="57">
        <v>106535.96</v>
      </c>
      <c r="D8" s="57">
        <v>166561.25</v>
      </c>
      <c r="E8" s="56">
        <v>478.03</v>
      </c>
      <c r="F8" s="57">
        <v>120384.8</v>
      </c>
      <c r="G8" s="118">
        <v>72</v>
      </c>
      <c r="H8" s="48">
        <v>120384.8</v>
      </c>
      <c r="I8" s="56">
        <v>100</v>
      </c>
      <c r="J8" s="57">
        <v>120384.8</v>
      </c>
      <c r="K8" s="72">
        <v>100</v>
      </c>
    </row>
    <row r="9" spans="2:11" s="45" customFormat="1" ht="26.4" x14ac:dyDescent="0.25">
      <c r="B9" s="71" t="s">
        <v>69</v>
      </c>
      <c r="C9" s="57">
        <v>34843.599999999999</v>
      </c>
      <c r="D9" s="57">
        <v>42661.25</v>
      </c>
      <c r="E9" s="56">
        <v>122.44</v>
      </c>
      <c r="F9" s="57">
        <v>45884.800000000003</v>
      </c>
      <c r="G9" s="56">
        <v>107.56</v>
      </c>
      <c r="H9" s="48">
        <v>45884.800000000003</v>
      </c>
      <c r="I9" s="56">
        <v>100</v>
      </c>
      <c r="J9" s="57">
        <v>45884.800000000003</v>
      </c>
      <c r="K9" s="72">
        <v>100</v>
      </c>
    </row>
    <row r="10" spans="2:11" s="45" customFormat="1" ht="26.4" x14ac:dyDescent="0.25">
      <c r="B10" s="71" t="s">
        <v>68</v>
      </c>
      <c r="C10" s="59">
        <v>71692.36</v>
      </c>
      <c r="D10" s="57">
        <v>123900</v>
      </c>
      <c r="E10" s="55"/>
      <c r="F10" s="57">
        <v>74500</v>
      </c>
      <c r="G10" s="118">
        <v>60</v>
      </c>
      <c r="H10" s="48">
        <v>74500</v>
      </c>
      <c r="I10" s="56">
        <v>100</v>
      </c>
      <c r="J10" s="57">
        <v>74500</v>
      </c>
      <c r="K10" s="72">
        <v>100</v>
      </c>
    </row>
    <row r="11" spans="2:11" s="45" customFormat="1" ht="13.2" x14ac:dyDescent="0.25">
      <c r="B11" s="71" t="s">
        <v>66</v>
      </c>
      <c r="C11" s="57">
        <v>1115405.04</v>
      </c>
      <c r="D11" s="57">
        <v>1389441.82</v>
      </c>
      <c r="E11" s="56">
        <v>127.23</v>
      </c>
      <c r="F11" s="57">
        <v>1516323.14</v>
      </c>
      <c r="G11" s="56">
        <v>109.13</v>
      </c>
      <c r="H11" s="48">
        <v>1516323.14</v>
      </c>
      <c r="I11" s="56">
        <v>100</v>
      </c>
      <c r="J11" s="57">
        <v>1516323.14</v>
      </c>
      <c r="K11" s="72">
        <v>100</v>
      </c>
    </row>
    <row r="12" spans="2:11" s="45" customFormat="1" ht="13.2" x14ac:dyDescent="0.25">
      <c r="B12" s="71" t="s">
        <v>65</v>
      </c>
      <c r="C12" s="59">
        <v>21348.05</v>
      </c>
      <c r="D12" s="57">
        <v>21299.43</v>
      </c>
      <c r="E12" s="55"/>
      <c r="F12" s="57">
        <v>40112.080000000002</v>
      </c>
      <c r="G12" s="56">
        <v>188.32</v>
      </c>
      <c r="H12" s="48">
        <v>40112.080000000002</v>
      </c>
      <c r="I12" s="56">
        <v>100</v>
      </c>
      <c r="J12" s="57">
        <v>40112.080000000002</v>
      </c>
      <c r="K12" s="72">
        <v>100</v>
      </c>
    </row>
    <row r="13" spans="2:11" s="45" customFormat="1" ht="26.4" x14ac:dyDescent="0.25">
      <c r="B13" s="71" t="s">
        <v>64</v>
      </c>
      <c r="C13" s="57">
        <v>1092056.99</v>
      </c>
      <c r="D13" s="57">
        <v>1362589.33</v>
      </c>
      <c r="E13" s="56">
        <v>124.77</v>
      </c>
      <c r="F13" s="57">
        <v>1476211.06</v>
      </c>
      <c r="G13" s="56">
        <v>108.34</v>
      </c>
      <c r="H13" s="48">
        <v>1476211.06</v>
      </c>
      <c r="I13" s="56">
        <v>100</v>
      </c>
      <c r="J13" s="57">
        <v>1476211.06</v>
      </c>
      <c r="K13" s="72">
        <v>100</v>
      </c>
    </row>
    <row r="14" spans="2:11" s="45" customFormat="1" ht="26.4" x14ac:dyDescent="0.25">
      <c r="B14" s="71" t="s">
        <v>63</v>
      </c>
      <c r="C14" s="59">
        <v>2000</v>
      </c>
      <c r="D14" s="57">
        <v>5553.06</v>
      </c>
      <c r="E14" s="55"/>
      <c r="F14" s="55"/>
      <c r="G14" s="55"/>
      <c r="H14" s="52"/>
      <c r="I14" s="55"/>
      <c r="J14" s="55"/>
      <c r="K14" s="73"/>
    </row>
    <row r="15" spans="2:11" s="45" customFormat="1" ht="13.2" x14ac:dyDescent="0.25">
      <c r="B15" s="71" t="s">
        <v>62</v>
      </c>
      <c r="C15" s="58">
        <v>310</v>
      </c>
      <c r="D15" s="58">
        <v>100</v>
      </c>
      <c r="E15" s="56">
        <v>32.26</v>
      </c>
      <c r="F15" s="55"/>
      <c r="G15" s="55"/>
      <c r="H15" s="52"/>
      <c r="I15" s="55"/>
      <c r="J15" s="55"/>
      <c r="K15" s="73"/>
    </row>
    <row r="16" spans="2:11" s="45" customFormat="1" ht="26.4" x14ac:dyDescent="0.25">
      <c r="B16" s="71" t="s">
        <v>61</v>
      </c>
      <c r="C16" s="58">
        <v>310</v>
      </c>
      <c r="D16" s="58">
        <v>100</v>
      </c>
      <c r="E16" s="56">
        <v>32.26</v>
      </c>
      <c r="F16" s="55"/>
      <c r="G16" s="55"/>
      <c r="H16" s="52"/>
      <c r="I16" s="55"/>
      <c r="J16" s="55"/>
      <c r="K16" s="73"/>
    </row>
    <row r="17" spans="2:11" s="45" customFormat="1" ht="52.8" x14ac:dyDescent="0.25">
      <c r="B17" s="71" t="s">
        <v>59</v>
      </c>
      <c r="C17" s="57">
        <v>1172.76</v>
      </c>
      <c r="D17" s="55"/>
      <c r="E17" s="55"/>
      <c r="F17" s="55"/>
      <c r="G17" s="55"/>
      <c r="H17" s="52"/>
      <c r="I17" s="55"/>
      <c r="J17" s="55"/>
      <c r="K17" s="73"/>
    </row>
    <row r="18" spans="2:11" s="45" customFormat="1" ht="52.8" x14ac:dyDescent="0.25">
      <c r="B18" s="71" t="s">
        <v>58</v>
      </c>
      <c r="C18" s="57">
        <v>1172.76</v>
      </c>
      <c r="D18" s="55"/>
      <c r="E18" s="55"/>
      <c r="F18" s="55"/>
      <c r="G18" s="55"/>
      <c r="H18" s="52"/>
      <c r="I18" s="55"/>
      <c r="J18" s="55"/>
      <c r="K18" s="73"/>
    </row>
    <row r="19" spans="2:11" s="45" customFormat="1" ht="13.2" x14ac:dyDescent="0.25">
      <c r="B19" s="105" t="s">
        <v>38</v>
      </c>
      <c r="C19" s="106">
        <v>1263092.9099999999</v>
      </c>
      <c r="D19" s="106">
        <v>1613539.96</v>
      </c>
      <c r="E19" s="107">
        <v>142.71</v>
      </c>
      <c r="F19" s="106">
        <v>1734575.86</v>
      </c>
      <c r="G19" s="117">
        <v>108</v>
      </c>
      <c r="H19" s="108">
        <v>1734575.86</v>
      </c>
      <c r="I19" s="107">
        <v>100</v>
      </c>
      <c r="J19" s="106">
        <v>1734575.86</v>
      </c>
      <c r="K19" s="109">
        <v>100</v>
      </c>
    </row>
    <row r="20" spans="2:11" s="45" customFormat="1" ht="13.2" x14ac:dyDescent="0.25">
      <c r="B20" s="71" t="s">
        <v>76</v>
      </c>
      <c r="C20" s="57">
        <v>37419.64</v>
      </c>
      <c r="D20" s="57">
        <v>53133.21</v>
      </c>
      <c r="E20" s="56">
        <v>141.99</v>
      </c>
      <c r="F20" s="57">
        <v>93587.92</v>
      </c>
      <c r="G20" s="56">
        <v>176.14</v>
      </c>
      <c r="H20" s="48">
        <v>93587.92</v>
      </c>
      <c r="I20" s="56">
        <v>100</v>
      </c>
      <c r="J20" s="57">
        <v>93587.92</v>
      </c>
      <c r="K20" s="72">
        <v>100</v>
      </c>
    </row>
    <row r="21" spans="2:11" s="45" customFormat="1" ht="13.2" x14ac:dyDescent="0.25">
      <c r="B21" s="71" t="s">
        <v>75</v>
      </c>
      <c r="C21" s="57">
        <v>35004.239999999998</v>
      </c>
      <c r="D21" s="57">
        <v>53133.21</v>
      </c>
      <c r="E21" s="56">
        <v>151.79</v>
      </c>
      <c r="F21" s="57">
        <v>93587.92</v>
      </c>
      <c r="G21" s="56">
        <v>176.14</v>
      </c>
      <c r="H21" s="48">
        <v>93587.92</v>
      </c>
      <c r="I21" s="56">
        <v>100</v>
      </c>
      <c r="J21" s="57">
        <v>93587.92</v>
      </c>
      <c r="K21" s="72">
        <v>100</v>
      </c>
    </row>
    <row r="22" spans="2:11" s="45" customFormat="1" ht="26.4" x14ac:dyDescent="0.25">
      <c r="B22" s="71" t="s">
        <v>74</v>
      </c>
      <c r="C22" s="57">
        <v>2415.4</v>
      </c>
      <c r="D22" s="55"/>
      <c r="E22" s="55"/>
      <c r="F22" s="55"/>
      <c r="G22" s="55"/>
      <c r="H22" s="52"/>
      <c r="I22" s="55"/>
      <c r="J22" s="55"/>
      <c r="K22" s="73"/>
    </row>
    <row r="23" spans="2:11" s="45" customFormat="1" ht="13.2" x14ac:dyDescent="0.25">
      <c r="B23" s="71" t="s">
        <v>73</v>
      </c>
      <c r="C23" s="57">
        <v>4291.97</v>
      </c>
      <c r="D23" s="57">
        <v>4626.6899999999996</v>
      </c>
      <c r="E23" s="56">
        <v>107.8</v>
      </c>
      <c r="F23" s="57">
        <v>5080</v>
      </c>
      <c r="G23" s="56">
        <v>109.8</v>
      </c>
      <c r="H23" s="48">
        <v>4280</v>
      </c>
      <c r="I23" s="56">
        <v>84.25</v>
      </c>
      <c r="J23" s="57">
        <v>4280</v>
      </c>
      <c r="K23" s="72">
        <v>100</v>
      </c>
    </row>
    <row r="24" spans="2:11" s="45" customFormat="1" ht="26.4" x14ac:dyDescent="0.25">
      <c r="B24" s="71" t="s">
        <v>72</v>
      </c>
      <c r="C24" s="57">
        <v>3058.82</v>
      </c>
      <c r="D24" s="57">
        <v>4303.68</v>
      </c>
      <c r="E24" s="56">
        <v>140.69999999999999</v>
      </c>
      <c r="F24" s="57">
        <v>4280</v>
      </c>
      <c r="G24" s="56">
        <v>99.45</v>
      </c>
      <c r="H24" s="48">
        <v>4280</v>
      </c>
      <c r="I24" s="56">
        <v>100</v>
      </c>
      <c r="J24" s="57">
        <v>4280</v>
      </c>
      <c r="K24" s="72">
        <v>100</v>
      </c>
    </row>
    <row r="25" spans="2:11" s="45" customFormat="1" ht="26.4" x14ac:dyDescent="0.25">
      <c r="B25" s="71" t="s">
        <v>71</v>
      </c>
      <c r="C25" s="57">
        <v>1233.1500000000001</v>
      </c>
      <c r="D25" s="56">
        <v>323.01</v>
      </c>
      <c r="E25" s="56">
        <v>26.19</v>
      </c>
      <c r="F25" s="56">
        <v>800</v>
      </c>
      <c r="G25" s="56">
        <v>247.67</v>
      </c>
      <c r="H25" s="52"/>
      <c r="I25" s="55"/>
      <c r="J25" s="55"/>
      <c r="K25" s="73"/>
    </row>
    <row r="26" spans="2:11" s="45" customFormat="1" ht="26.4" x14ac:dyDescent="0.25">
      <c r="B26" s="71" t="s">
        <v>70</v>
      </c>
      <c r="C26" s="57">
        <v>105986.75</v>
      </c>
      <c r="D26" s="57">
        <v>170459.23</v>
      </c>
      <c r="E26" s="56">
        <v>111.78</v>
      </c>
      <c r="F26" s="57">
        <v>122284.8</v>
      </c>
      <c r="G26" s="118">
        <v>72</v>
      </c>
      <c r="H26" s="48">
        <v>120384.8</v>
      </c>
      <c r="I26" s="56">
        <v>100</v>
      </c>
      <c r="J26" s="57">
        <v>120384.8</v>
      </c>
      <c r="K26" s="72">
        <v>100</v>
      </c>
    </row>
    <row r="27" spans="2:11" s="45" customFormat="1" ht="26.4" x14ac:dyDescent="0.25">
      <c r="B27" s="71" t="s">
        <v>69</v>
      </c>
      <c r="C27" s="57">
        <v>30945.62</v>
      </c>
      <c r="D27" s="57">
        <v>42661.25</v>
      </c>
      <c r="E27" s="56">
        <v>137.86000000000001</v>
      </c>
      <c r="F27" s="57">
        <v>45884.800000000003</v>
      </c>
      <c r="G27" s="56">
        <v>107.56</v>
      </c>
      <c r="H27" s="48">
        <v>45884.800000000003</v>
      </c>
      <c r="I27" s="56">
        <v>100</v>
      </c>
      <c r="J27" s="57">
        <v>45884.800000000003</v>
      </c>
      <c r="K27" s="72">
        <v>100</v>
      </c>
    </row>
    <row r="28" spans="2:11" s="45" customFormat="1" ht="26.4" x14ac:dyDescent="0.25">
      <c r="B28" s="71" t="s">
        <v>68</v>
      </c>
      <c r="C28" s="57">
        <v>71692.36</v>
      </c>
      <c r="D28" s="57">
        <v>123900</v>
      </c>
      <c r="E28" s="56">
        <v>105.72</v>
      </c>
      <c r="F28" s="57">
        <v>74500</v>
      </c>
      <c r="G28" s="118">
        <v>60</v>
      </c>
      <c r="H28" s="48">
        <v>74500</v>
      </c>
      <c r="I28" s="56">
        <v>100</v>
      </c>
      <c r="J28" s="57">
        <v>74500</v>
      </c>
      <c r="K28" s="72">
        <v>100</v>
      </c>
    </row>
    <row r="29" spans="2:11" s="45" customFormat="1" ht="26.4" x14ac:dyDescent="0.25">
      <c r="B29" s="71" t="s">
        <v>67</v>
      </c>
      <c r="C29" s="57">
        <v>4348.7700000000004</v>
      </c>
      <c r="D29" s="57">
        <v>3897.98</v>
      </c>
      <c r="E29" s="56">
        <v>89.63</v>
      </c>
      <c r="F29" s="57">
        <v>1900</v>
      </c>
      <c r="G29" s="56">
        <v>48.74</v>
      </c>
      <c r="H29" s="52"/>
      <c r="I29" s="55"/>
      <c r="J29" s="55"/>
      <c r="K29" s="73"/>
    </row>
    <row r="30" spans="2:11" s="45" customFormat="1" ht="13.2" x14ac:dyDescent="0.25">
      <c r="B30" s="71" t="s">
        <v>66</v>
      </c>
      <c r="C30" s="57">
        <v>1119366.0900000001</v>
      </c>
      <c r="D30" s="57">
        <v>1386038.2</v>
      </c>
      <c r="E30" s="56">
        <v>123.82</v>
      </c>
      <c r="F30" s="57">
        <v>1516323.14</v>
      </c>
      <c r="G30" s="56">
        <v>109.4</v>
      </c>
      <c r="H30" s="48">
        <v>1516323.14</v>
      </c>
      <c r="I30" s="56">
        <v>100</v>
      </c>
      <c r="J30" s="57">
        <v>1516323.14</v>
      </c>
      <c r="K30" s="72">
        <v>100</v>
      </c>
    </row>
    <row r="31" spans="2:11" s="45" customFormat="1" ht="13.2" x14ac:dyDescent="0.25">
      <c r="B31" s="71" t="s">
        <v>65</v>
      </c>
      <c r="C31" s="57">
        <v>21348.05</v>
      </c>
      <c r="D31" s="57">
        <v>21299.43</v>
      </c>
      <c r="E31" s="56">
        <v>99.77</v>
      </c>
      <c r="F31" s="57">
        <v>40112.080000000002</v>
      </c>
      <c r="G31" s="56">
        <v>188.32</v>
      </c>
      <c r="H31" s="48">
        <v>40112.080000000002</v>
      </c>
      <c r="I31" s="56">
        <v>100</v>
      </c>
      <c r="J31" s="57">
        <v>40112.080000000002</v>
      </c>
      <c r="K31" s="72">
        <v>100</v>
      </c>
    </row>
    <row r="32" spans="2:11" s="45" customFormat="1" ht="26.4" x14ac:dyDescent="0.25">
      <c r="B32" s="71" t="s">
        <v>64</v>
      </c>
      <c r="C32" s="57">
        <v>1095460.6100000001</v>
      </c>
      <c r="D32" s="57">
        <v>1357517.71</v>
      </c>
      <c r="E32" s="56">
        <v>123.92</v>
      </c>
      <c r="F32" s="57">
        <v>1476211.06</v>
      </c>
      <c r="G32" s="56">
        <v>108.74</v>
      </c>
      <c r="H32" s="48">
        <v>1476211.06</v>
      </c>
      <c r="I32" s="56">
        <v>100</v>
      </c>
      <c r="J32" s="57">
        <v>1476211.06</v>
      </c>
      <c r="K32" s="72">
        <v>100</v>
      </c>
    </row>
    <row r="33" spans="2:11" s="45" customFormat="1" ht="26.4" x14ac:dyDescent="0.25">
      <c r="B33" s="71" t="s">
        <v>63</v>
      </c>
      <c r="C33" s="57">
        <v>2557.4299999999998</v>
      </c>
      <c r="D33" s="57">
        <v>7221.06</v>
      </c>
      <c r="E33" s="56">
        <v>282.36</v>
      </c>
      <c r="F33" s="55"/>
      <c r="G33" s="55"/>
      <c r="H33" s="52"/>
      <c r="I33" s="55"/>
      <c r="J33" s="55"/>
      <c r="K33" s="73"/>
    </row>
    <row r="34" spans="2:11" s="45" customFormat="1" ht="13.2" x14ac:dyDescent="0.25">
      <c r="B34" s="71" t="s">
        <v>62</v>
      </c>
      <c r="C34" s="55"/>
      <c r="D34" s="58">
        <v>410</v>
      </c>
      <c r="E34" s="55"/>
      <c r="F34" s="55"/>
      <c r="G34" s="55"/>
      <c r="H34" s="52"/>
      <c r="I34" s="55"/>
      <c r="J34" s="55"/>
      <c r="K34" s="73"/>
    </row>
    <row r="35" spans="2:11" s="45" customFormat="1" ht="26.4" x14ac:dyDescent="0.25">
      <c r="B35" s="71" t="s">
        <v>61</v>
      </c>
      <c r="C35" s="55"/>
      <c r="D35" s="58">
        <v>100</v>
      </c>
      <c r="E35" s="55"/>
      <c r="F35" s="55"/>
      <c r="G35" s="55"/>
      <c r="H35" s="52"/>
      <c r="I35" s="55"/>
      <c r="J35" s="55"/>
      <c r="K35" s="73"/>
    </row>
    <row r="36" spans="2:11" s="45" customFormat="1" ht="26.4" x14ac:dyDescent="0.25">
      <c r="B36" s="71" t="s">
        <v>60</v>
      </c>
      <c r="C36" s="55"/>
      <c r="D36" s="58">
        <v>310</v>
      </c>
      <c r="E36" s="55"/>
      <c r="F36" s="55"/>
      <c r="G36" s="55"/>
      <c r="H36" s="52"/>
      <c r="I36" s="55"/>
      <c r="J36" s="55"/>
      <c r="K36" s="73"/>
    </row>
    <row r="37" spans="2:11" s="45" customFormat="1" ht="52.8" x14ac:dyDescent="0.25">
      <c r="B37" s="71" t="s">
        <v>59</v>
      </c>
      <c r="C37" s="57">
        <v>1172.76</v>
      </c>
      <c r="D37" s="56">
        <v>530.89</v>
      </c>
      <c r="E37" s="56">
        <v>45.27</v>
      </c>
      <c r="F37" s="55"/>
      <c r="G37" s="55"/>
      <c r="H37" s="52"/>
      <c r="I37" s="55"/>
      <c r="J37" s="55"/>
      <c r="K37" s="73"/>
    </row>
    <row r="38" spans="2:11" s="45" customFormat="1" ht="52.8" x14ac:dyDescent="0.25">
      <c r="B38" s="71" t="s">
        <v>58</v>
      </c>
      <c r="C38" s="57">
        <v>1172.76</v>
      </c>
      <c r="D38" s="55"/>
      <c r="E38" s="55"/>
      <c r="F38" s="55"/>
      <c r="G38" s="55"/>
      <c r="H38" s="52"/>
      <c r="I38" s="55"/>
      <c r="J38" s="55"/>
      <c r="K38" s="73"/>
    </row>
    <row r="39" spans="2:11" s="45" customFormat="1" ht="52.8" x14ac:dyDescent="0.25">
      <c r="B39" s="71" t="s">
        <v>57</v>
      </c>
      <c r="C39" s="55"/>
      <c r="D39" s="56">
        <v>530.89</v>
      </c>
      <c r="E39" s="55"/>
      <c r="F39" s="55"/>
      <c r="G39" s="55"/>
      <c r="H39" s="52"/>
      <c r="I39" s="55"/>
      <c r="J39" s="55"/>
      <c r="K39" s="73"/>
    </row>
    <row r="40" spans="2:11" s="45" customFormat="1" ht="13.2" x14ac:dyDescent="0.25">
      <c r="B40" s="110" t="s">
        <v>29</v>
      </c>
      <c r="C40" s="111">
        <v>1269237.21</v>
      </c>
      <c r="D40" s="111">
        <v>1615198.22</v>
      </c>
      <c r="E40" s="112">
        <v>122.85</v>
      </c>
      <c r="F40" s="111">
        <v>1737275.86</v>
      </c>
      <c r="G40" s="119">
        <v>108</v>
      </c>
      <c r="H40" s="113">
        <v>1734575.86</v>
      </c>
      <c r="I40" s="112">
        <v>100</v>
      </c>
      <c r="J40" s="111">
        <v>1734575.86</v>
      </c>
      <c r="K40" s="114">
        <v>100</v>
      </c>
    </row>
  </sheetData>
  <mergeCells count="1">
    <mergeCell ref="B1:K1"/>
  </mergeCells>
  <printOptions horizontalCentered="1" verticalCentered="1"/>
  <pageMargins left="0" right="0" top="0" bottom="0" header="0.51181102362204722" footer="0.5118110236220472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workbookViewId="0">
      <selection activeCell="D6" sqref="D6"/>
    </sheetView>
  </sheetViews>
  <sheetFormatPr defaultColWidth="8.88671875" defaultRowHeight="9" x14ac:dyDescent="0.15"/>
  <cols>
    <col min="1" max="1" width="4.5546875" style="44" customWidth="1"/>
    <col min="2" max="2" width="35.5546875" style="44" bestFit="1" customWidth="1"/>
    <col min="3" max="3" width="15.109375" style="44" bestFit="1" customWidth="1"/>
    <col min="4" max="4" width="11.6640625" style="44" bestFit="1" customWidth="1"/>
    <col min="5" max="5" width="7" style="44" bestFit="1" customWidth="1"/>
    <col min="6" max="6" width="11.6640625" style="44" bestFit="1" customWidth="1"/>
    <col min="7" max="7" width="8.21875" style="44" customWidth="1"/>
    <col min="8" max="8" width="14.109375" style="44" bestFit="1" customWidth="1"/>
    <col min="9" max="9" width="7.6640625" style="44" customWidth="1"/>
    <col min="10" max="10" width="14.109375" style="44" bestFit="1" customWidth="1"/>
    <col min="11" max="11" width="7.5546875" style="44" customWidth="1"/>
    <col min="12" max="16384" width="8.88671875" style="44"/>
  </cols>
  <sheetData>
    <row r="1" spans="2:11" ht="31.5" customHeight="1" x14ac:dyDescent="0.15">
      <c r="B1" s="147" t="s">
        <v>116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2:11" s="54" customFormat="1" ht="36" customHeight="1" thickBot="1" x14ac:dyDescent="0.2">
      <c r="B2" s="60" t="s">
        <v>56</v>
      </c>
      <c r="C2" s="61" t="s">
        <v>55</v>
      </c>
      <c r="D2" s="61" t="s">
        <v>25</v>
      </c>
      <c r="E2" s="61" t="s">
        <v>54</v>
      </c>
      <c r="F2" s="61" t="s">
        <v>53</v>
      </c>
      <c r="G2" s="61" t="s">
        <v>52</v>
      </c>
      <c r="H2" s="61" t="s">
        <v>51</v>
      </c>
      <c r="I2" s="61" t="s">
        <v>50</v>
      </c>
      <c r="J2" s="61" t="s">
        <v>49</v>
      </c>
      <c r="K2" s="62" t="s">
        <v>48</v>
      </c>
    </row>
    <row r="3" spans="2:11" s="45" customFormat="1" ht="13.2" x14ac:dyDescent="0.25">
      <c r="B3" s="63" t="s">
        <v>47</v>
      </c>
      <c r="C3" s="51"/>
      <c r="D3" s="51"/>
      <c r="E3" s="51"/>
      <c r="F3" s="51"/>
      <c r="G3" s="51"/>
      <c r="H3" s="52"/>
      <c r="I3" s="51"/>
      <c r="J3" s="51"/>
      <c r="K3" s="51"/>
    </row>
    <row r="4" spans="2:11" s="45" customFormat="1" ht="13.2" x14ac:dyDescent="0.25">
      <c r="B4" s="64" t="s">
        <v>79</v>
      </c>
      <c r="C4" s="47">
        <v>1269237.21</v>
      </c>
      <c r="D4" s="47">
        <v>1615198.22</v>
      </c>
      <c r="E4" s="46">
        <v>122.85</v>
      </c>
      <c r="F4" s="47">
        <v>1737275.86</v>
      </c>
      <c r="G4" s="50">
        <v>108</v>
      </c>
      <c r="H4" s="48">
        <v>1734575.86</v>
      </c>
      <c r="I4" s="116">
        <v>100</v>
      </c>
      <c r="J4" s="47">
        <v>1734575.86</v>
      </c>
      <c r="K4" s="46">
        <v>100</v>
      </c>
    </row>
    <row r="5" spans="2:11" s="45" customFormat="1" ht="13.2" x14ac:dyDescent="0.25">
      <c r="B5" s="65" t="s">
        <v>78</v>
      </c>
      <c r="C5" s="57">
        <v>1267749.8500000001</v>
      </c>
      <c r="D5" s="57">
        <v>1613273.81</v>
      </c>
      <c r="E5" s="56">
        <v>122.85</v>
      </c>
      <c r="F5" s="57">
        <v>1734200.86</v>
      </c>
      <c r="G5" s="58">
        <v>107</v>
      </c>
      <c r="H5" s="48">
        <v>1731500.86</v>
      </c>
      <c r="I5" s="118">
        <v>100</v>
      </c>
      <c r="J5" s="57">
        <v>1731500.86</v>
      </c>
      <c r="K5" s="56">
        <v>100</v>
      </c>
    </row>
    <row r="6" spans="2:11" s="45" customFormat="1" ht="26.4" x14ac:dyDescent="0.25">
      <c r="B6" s="65" t="s">
        <v>77</v>
      </c>
      <c r="C6" s="57">
        <v>1487.36</v>
      </c>
      <c r="D6" s="57">
        <v>1924.41</v>
      </c>
      <c r="E6" s="56">
        <v>129.38</v>
      </c>
      <c r="F6" s="57">
        <v>3075</v>
      </c>
      <c r="G6" s="118">
        <v>160</v>
      </c>
      <c r="H6" s="48">
        <v>3075</v>
      </c>
      <c r="I6" s="118">
        <v>100</v>
      </c>
      <c r="J6" s="57">
        <v>3075</v>
      </c>
      <c r="K6" s="56">
        <v>100</v>
      </c>
    </row>
    <row r="7" spans="2:11" s="45" customFormat="1" ht="13.2" x14ac:dyDescent="0.25">
      <c r="B7" s="115" t="s">
        <v>29</v>
      </c>
      <c r="C7" s="106">
        <v>1269237.21</v>
      </c>
      <c r="D7" s="106">
        <v>1615198.22</v>
      </c>
      <c r="E7" s="107">
        <v>122.85</v>
      </c>
      <c r="F7" s="106">
        <v>1737275.86</v>
      </c>
      <c r="G7" s="120">
        <v>108</v>
      </c>
      <c r="H7" s="108">
        <v>1734575.86</v>
      </c>
      <c r="I7" s="107">
        <v>99.84</v>
      </c>
      <c r="J7" s="106">
        <v>1734575.86</v>
      </c>
      <c r="K7" s="107">
        <v>100</v>
      </c>
    </row>
  </sheetData>
  <mergeCells count="1">
    <mergeCell ref="B1:K1"/>
  </mergeCells>
  <printOptions horizontalCentered="1"/>
  <pageMargins left="0" right="0" top="0.98425196850393704" bottom="0.98425196850393704" header="0.51181102362204722" footer="0.5118110236220472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workbookViewId="0">
      <selection activeCell="H130" sqref="H130"/>
    </sheetView>
  </sheetViews>
  <sheetFormatPr defaultColWidth="8.88671875" defaultRowHeight="9" x14ac:dyDescent="0.15"/>
  <cols>
    <col min="1" max="1" width="4.109375" style="103" customWidth="1"/>
    <col min="2" max="2" width="35.5546875" style="44" bestFit="1" customWidth="1"/>
    <col min="3" max="3" width="13.5546875" style="44" customWidth="1"/>
    <col min="4" max="4" width="11.6640625" style="44" bestFit="1" customWidth="1"/>
    <col min="5" max="5" width="8.5546875" style="44" customWidth="1"/>
    <col min="6" max="6" width="11.6640625" style="44" bestFit="1" customWidth="1"/>
    <col min="7" max="7" width="8.109375" style="44" customWidth="1"/>
    <col min="8" max="8" width="11.109375" style="44" customWidth="1"/>
    <col min="9" max="9" width="8.6640625" style="44" customWidth="1"/>
    <col min="10" max="10" width="11.88671875" style="44" customWidth="1"/>
    <col min="11" max="11" width="7.5546875" style="44" customWidth="1"/>
    <col min="12" max="16384" width="8.88671875" style="44"/>
  </cols>
  <sheetData>
    <row r="1" spans="1:11" ht="34.5" customHeight="1" x14ac:dyDescent="0.15">
      <c r="B1" s="147" t="s">
        <v>117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1:11" s="54" customFormat="1" ht="24" customHeight="1" thickBot="1" x14ac:dyDescent="0.2">
      <c r="A2" s="104"/>
      <c r="B2" s="66" t="s">
        <v>56</v>
      </c>
      <c r="C2" s="67" t="s">
        <v>55</v>
      </c>
      <c r="D2" s="67" t="s">
        <v>25</v>
      </c>
      <c r="E2" s="67" t="s">
        <v>54</v>
      </c>
      <c r="F2" s="67" t="s">
        <v>53</v>
      </c>
      <c r="G2" s="67" t="s">
        <v>52</v>
      </c>
      <c r="H2" s="67" t="s">
        <v>51</v>
      </c>
      <c r="I2" s="67" t="s">
        <v>50</v>
      </c>
      <c r="J2" s="67" t="s">
        <v>49</v>
      </c>
      <c r="K2" s="68" t="s">
        <v>48</v>
      </c>
    </row>
    <row r="3" spans="1:11" s="97" customFormat="1" ht="10.199999999999999" x14ac:dyDescent="0.2">
      <c r="A3" s="104"/>
      <c r="B3" s="102" t="s">
        <v>113</v>
      </c>
      <c r="C3" s="99">
        <v>1269237.21</v>
      </c>
      <c r="D3" s="99">
        <v>1615198.22</v>
      </c>
      <c r="E3" s="100">
        <v>122.85</v>
      </c>
      <c r="F3" s="99">
        <v>1737275.86</v>
      </c>
      <c r="G3" s="121">
        <v>108</v>
      </c>
      <c r="H3" s="101">
        <v>1734575.86</v>
      </c>
      <c r="I3" s="100">
        <v>100</v>
      </c>
      <c r="J3" s="99">
        <v>1734575.86</v>
      </c>
      <c r="K3" s="98">
        <v>100</v>
      </c>
    </row>
    <row r="4" spans="1:11" s="45" customFormat="1" ht="26.4" x14ac:dyDescent="0.25">
      <c r="A4" s="104"/>
      <c r="B4" s="69" t="s">
        <v>112</v>
      </c>
      <c r="C4" s="47">
        <v>1269237.21</v>
      </c>
      <c r="D4" s="47">
        <v>1615198.22</v>
      </c>
      <c r="E4" s="46">
        <v>122.85</v>
      </c>
      <c r="F4" s="47">
        <v>1737275.86</v>
      </c>
      <c r="G4" s="116">
        <v>108</v>
      </c>
      <c r="H4" s="48">
        <v>1734575.86</v>
      </c>
      <c r="I4" s="46">
        <v>100</v>
      </c>
      <c r="J4" s="47">
        <v>1734575.86</v>
      </c>
      <c r="K4" s="74">
        <v>100</v>
      </c>
    </row>
    <row r="5" spans="1:11" s="45" customFormat="1" ht="26.4" x14ac:dyDescent="0.25">
      <c r="A5" s="104"/>
      <c r="B5" s="96" t="s">
        <v>111</v>
      </c>
      <c r="C5" s="57">
        <v>1269237.21</v>
      </c>
      <c r="D5" s="57">
        <v>1615198.22</v>
      </c>
      <c r="E5" s="56">
        <v>122.85</v>
      </c>
      <c r="F5" s="57">
        <v>1737275.86</v>
      </c>
      <c r="G5" s="118">
        <v>108</v>
      </c>
      <c r="H5" s="48">
        <v>1734575.86</v>
      </c>
      <c r="I5" s="56">
        <v>100</v>
      </c>
      <c r="J5" s="57">
        <v>1734575.86</v>
      </c>
      <c r="K5" s="72">
        <v>100</v>
      </c>
    </row>
    <row r="6" spans="1:11" s="45" customFormat="1" ht="13.2" x14ac:dyDescent="0.25">
      <c r="A6" s="104"/>
      <c r="B6" s="81" t="s">
        <v>92</v>
      </c>
      <c r="C6" s="47">
        <v>29115.91</v>
      </c>
      <c r="D6" s="47">
        <v>53133.21</v>
      </c>
      <c r="E6" s="46">
        <v>182.49</v>
      </c>
      <c r="F6" s="47">
        <v>93587.92</v>
      </c>
      <c r="G6" s="46">
        <v>176.14</v>
      </c>
      <c r="H6" s="48">
        <v>93587.92</v>
      </c>
      <c r="I6" s="46">
        <v>100</v>
      </c>
      <c r="J6" s="47">
        <v>93587.92</v>
      </c>
      <c r="K6" s="74">
        <v>100</v>
      </c>
    </row>
    <row r="7" spans="1:11" s="45" customFormat="1" ht="26.4" x14ac:dyDescent="0.25">
      <c r="A7" s="104"/>
      <c r="B7" s="81" t="s">
        <v>100</v>
      </c>
      <c r="C7" s="47">
        <v>5888.33</v>
      </c>
      <c r="D7" s="51"/>
      <c r="E7" s="51"/>
      <c r="F7" s="51"/>
      <c r="G7" s="51"/>
      <c r="H7" s="52"/>
      <c r="I7" s="51"/>
      <c r="J7" s="51"/>
      <c r="K7" s="70"/>
    </row>
    <row r="8" spans="1:11" s="45" customFormat="1" ht="26.4" x14ac:dyDescent="0.25">
      <c r="A8" s="104"/>
      <c r="B8" s="81" t="s">
        <v>102</v>
      </c>
      <c r="C8" s="47">
        <v>2415.4</v>
      </c>
      <c r="D8" s="51"/>
      <c r="E8" s="51"/>
      <c r="F8" s="51"/>
      <c r="G8" s="51"/>
      <c r="H8" s="52"/>
      <c r="I8" s="51"/>
      <c r="J8" s="51"/>
      <c r="K8" s="70"/>
    </row>
    <row r="9" spans="1:11" s="45" customFormat="1" ht="26.4" x14ac:dyDescent="0.25">
      <c r="A9" s="104"/>
      <c r="B9" s="81" t="s">
        <v>86</v>
      </c>
      <c r="C9" s="47">
        <v>3058.82</v>
      </c>
      <c r="D9" s="47">
        <v>4303.68</v>
      </c>
      <c r="E9" s="46">
        <v>140.69999999999999</v>
      </c>
      <c r="F9" s="47">
        <v>4280</v>
      </c>
      <c r="G9" s="46">
        <v>99.45</v>
      </c>
      <c r="H9" s="48">
        <v>4280</v>
      </c>
      <c r="I9" s="46">
        <v>100</v>
      </c>
      <c r="J9" s="47">
        <v>4280</v>
      </c>
      <c r="K9" s="74">
        <v>100</v>
      </c>
    </row>
    <row r="10" spans="1:11" s="45" customFormat="1" ht="39.6" x14ac:dyDescent="0.25">
      <c r="A10" s="104"/>
      <c r="B10" s="81" t="s">
        <v>85</v>
      </c>
      <c r="C10" s="47">
        <v>1233.1500000000001</v>
      </c>
      <c r="D10" s="46">
        <v>323.01</v>
      </c>
      <c r="E10" s="46">
        <v>26.19</v>
      </c>
      <c r="F10" s="50">
        <v>800</v>
      </c>
      <c r="G10" s="46">
        <v>247.67</v>
      </c>
      <c r="H10" s="52"/>
      <c r="I10" s="51"/>
      <c r="J10" s="51"/>
      <c r="K10" s="70"/>
    </row>
    <row r="11" spans="1:11" s="45" customFormat="1" ht="26.4" x14ac:dyDescent="0.25">
      <c r="A11" s="104"/>
      <c r="B11" s="81" t="s">
        <v>84</v>
      </c>
      <c r="C11" s="47">
        <v>30945.62</v>
      </c>
      <c r="D11" s="47">
        <v>42661.25</v>
      </c>
      <c r="E11" s="46">
        <v>137.86000000000001</v>
      </c>
      <c r="F11" s="47">
        <v>45884.800000000003</v>
      </c>
      <c r="G11" s="46">
        <v>107.56</v>
      </c>
      <c r="H11" s="48">
        <v>45884.800000000003</v>
      </c>
      <c r="I11" s="46">
        <v>100</v>
      </c>
      <c r="J11" s="47">
        <v>45884.800000000003</v>
      </c>
      <c r="K11" s="74">
        <v>100</v>
      </c>
    </row>
    <row r="12" spans="1:11" s="45" customFormat="1" ht="26.4" x14ac:dyDescent="0.25">
      <c r="A12" s="104"/>
      <c r="B12" s="81" t="s">
        <v>108</v>
      </c>
      <c r="C12" s="47">
        <v>71692.36</v>
      </c>
      <c r="D12" s="47">
        <v>123900</v>
      </c>
      <c r="E12" s="46">
        <v>105.72</v>
      </c>
      <c r="F12" s="47">
        <v>74500</v>
      </c>
      <c r="G12" s="116">
        <v>60</v>
      </c>
      <c r="H12" s="48">
        <v>74500</v>
      </c>
      <c r="I12" s="46">
        <v>100</v>
      </c>
      <c r="J12" s="47">
        <v>74500</v>
      </c>
      <c r="K12" s="74">
        <v>100</v>
      </c>
    </row>
    <row r="13" spans="1:11" s="45" customFormat="1" ht="39.6" x14ac:dyDescent="0.25">
      <c r="A13" s="104"/>
      <c r="B13" s="81" t="s">
        <v>83</v>
      </c>
      <c r="C13" s="47">
        <v>4348.7700000000004</v>
      </c>
      <c r="D13" s="47">
        <v>3897.98</v>
      </c>
      <c r="E13" s="46">
        <v>89.63</v>
      </c>
      <c r="F13" s="47">
        <v>1900</v>
      </c>
      <c r="G13" s="46">
        <v>48.74</v>
      </c>
      <c r="H13" s="52"/>
      <c r="I13" s="51"/>
      <c r="J13" s="51"/>
      <c r="K13" s="70"/>
    </row>
    <row r="14" spans="1:11" s="45" customFormat="1" ht="26.4" x14ac:dyDescent="0.25">
      <c r="A14" s="104"/>
      <c r="B14" s="81" t="s">
        <v>96</v>
      </c>
      <c r="C14" s="47">
        <v>3488.36</v>
      </c>
      <c r="D14" s="47">
        <v>3989.44</v>
      </c>
      <c r="E14" s="46">
        <v>114.36</v>
      </c>
      <c r="F14" s="47">
        <v>3416.66</v>
      </c>
      <c r="G14" s="46">
        <v>85.64</v>
      </c>
      <c r="H14" s="48">
        <v>3416.66</v>
      </c>
      <c r="I14" s="46">
        <v>100</v>
      </c>
      <c r="J14" s="47">
        <v>3416.66</v>
      </c>
      <c r="K14" s="74">
        <v>100</v>
      </c>
    </row>
    <row r="15" spans="1:11" s="45" customFormat="1" ht="26.4" x14ac:dyDescent="0.25">
      <c r="A15" s="104"/>
      <c r="B15" s="81" t="s">
        <v>99</v>
      </c>
      <c r="C15" s="47">
        <v>17859.689999999999</v>
      </c>
      <c r="D15" s="47">
        <v>17309.990000000002</v>
      </c>
      <c r="E15" s="46">
        <v>96.92</v>
      </c>
      <c r="F15" s="47">
        <v>36695.42</v>
      </c>
      <c r="G15" s="46">
        <v>211.99</v>
      </c>
      <c r="H15" s="48">
        <v>36695.42</v>
      </c>
      <c r="I15" s="46">
        <v>100</v>
      </c>
      <c r="J15" s="47">
        <v>36695.42</v>
      </c>
      <c r="K15" s="74">
        <v>100</v>
      </c>
    </row>
    <row r="16" spans="1:11" s="45" customFormat="1" ht="26.4" x14ac:dyDescent="0.25">
      <c r="A16" s="104"/>
      <c r="B16" s="81" t="s">
        <v>82</v>
      </c>
      <c r="C16" s="47">
        <v>1095460.6100000001</v>
      </c>
      <c r="D16" s="47">
        <v>1357517.71</v>
      </c>
      <c r="E16" s="46">
        <v>123.92</v>
      </c>
      <c r="F16" s="47">
        <v>1476211.06</v>
      </c>
      <c r="G16" s="46">
        <v>108.74</v>
      </c>
      <c r="H16" s="48">
        <v>1476211.06</v>
      </c>
      <c r="I16" s="46">
        <v>100</v>
      </c>
      <c r="J16" s="47">
        <v>1476211.06</v>
      </c>
      <c r="K16" s="74">
        <v>100</v>
      </c>
    </row>
    <row r="17" spans="1:11" s="45" customFormat="1" ht="26.4" x14ac:dyDescent="0.25">
      <c r="A17" s="104"/>
      <c r="B17" s="81" t="s">
        <v>98</v>
      </c>
      <c r="C17" s="47">
        <v>2000</v>
      </c>
      <c r="D17" s="47">
        <v>5553.06</v>
      </c>
      <c r="E17" s="46">
        <v>277.64999999999998</v>
      </c>
      <c r="F17" s="51"/>
      <c r="G17" s="51"/>
      <c r="H17" s="52"/>
      <c r="I17" s="51"/>
      <c r="J17" s="51"/>
      <c r="K17" s="70"/>
    </row>
    <row r="18" spans="1:11" s="45" customFormat="1" ht="26.4" x14ac:dyDescent="0.25">
      <c r="A18" s="104"/>
      <c r="B18" s="81" t="s">
        <v>95</v>
      </c>
      <c r="C18" s="46">
        <v>557.42999999999995</v>
      </c>
      <c r="D18" s="47">
        <v>1668</v>
      </c>
      <c r="E18" s="46">
        <v>299.23</v>
      </c>
      <c r="F18" s="51"/>
      <c r="G18" s="51"/>
      <c r="H18" s="52"/>
      <c r="I18" s="51"/>
      <c r="J18" s="51"/>
      <c r="K18" s="70"/>
    </row>
    <row r="19" spans="1:11" s="45" customFormat="1" ht="26.4" x14ac:dyDescent="0.25">
      <c r="A19" s="104"/>
      <c r="B19" s="81" t="s">
        <v>107</v>
      </c>
      <c r="C19" s="51"/>
      <c r="D19" s="46">
        <v>100</v>
      </c>
      <c r="E19" s="51"/>
      <c r="F19" s="51"/>
      <c r="G19" s="51"/>
      <c r="H19" s="52"/>
      <c r="I19" s="51"/>
      <c r="J19" s="51"/>
      <c r="K19" s="70"/>
    </row>
    <row r="20" spans="1:11" s="45" customFormat="1" ht="26.4" x14ac:dyDescent="0.25">
      <c r="A20" s="104"/>
      <c r="B20" s="81" t="s">
        <v>94</v>
      </c>
      <c r="C20" s="51"/>
      <c r="D20" s="46">
        <v>310</v>
      </c>
      <c r="E20" s="51"/>
      <c r="F20" s="51"/>
      <c r="G20" s="51"/>
      <c r="H20" s="52"/>
      <c r="I20" s="51"/>
      <c r="J20" s="51"/>
      <c r="K20" s="70"/>
    </row>
    <row r="21" spans="1:11" s="45" customFormat="1" ht="52.8" x14ac:dyDescent="0.25">
      <c r="A21" s="104"/>
      <c r="B21" s="81" t="s">
        <v>81</v>
      </c>
      <c r="C21" s="47">
        <v>1172.76</v>
      </c>
      <c r="D21" s="51"/>
      <c r="E21" s="51"/>
      <c r="F21" s="51"/>
      <c r="G21" s="51"/>
      <c r="H21" s="52"/>
      <c r="I21" s="51"/>
      <c r="J21" s="51"/>
      <c r="K21" s="70"/>
    </row>
    <row r="22" spans="1:11" s="45" customFormat="1" ht="52.8" x14ac:dyDescent="0.25">
      <c r="A22" s="104"/>
      <c r="B22" s="81" t="s">
        <v>80</v>
      </c>
      <c r="C22" s="51"/>
      <c r="D22" s="46">
        <v>530.89</v>
      </c>
      <c r="E22" s="51"/>
      <c r="F22" s="51"/>
      <c r="G22" s="51"/>
      <c r="H22" s="52"/>
      <c r="I22" s="51"/>
      <c r="J22" s="51"/>
      <c r="K22" s="70"/>
    </row>
    <row r="23" spans="1:11" s="45" customFormat="1" ht="26.4" x14ac:dyDescent="0.25">
      <c r="A23" s="104"/>
      <c r="B23" s="93" t="s">
        <v>110</v>
      </c>
      <c r="C23" s="90">
        <v>1142154.04</v>
      </c>
      <c r="D23" s="90">
        <v>1445486.7</v>
      </c>
      <c r="E23" s="91">
        <v>121.71</v>
      </c>
      <c r="F23" s="90">
        <v>1492557.7</v>
      </c>
      <c r="G23" s="91">
        <v>103</v>
      </c>
      <c r="H23" s="92">
        <v>1491057.7</v>
      </c>
      <c r="I23" s="91">
        <v>100</v>
      </c>
      <c r="J23" s="90">
        <v>1491057.7</v>
      </c>
      <c r="K23" s="89">
        <v>100</v>
      </c>
    </row>
    <row r="24" spans="1:11" s="45" customFormat="1" ht="13.2" x14ac:dyDescent="0.25">
      <c r="A24" s="104"/>
      <c r="B24" s="81" t="s">
        <v>92</v>
      </c>
      <c r="C24" s="51"/>
      <c r="D24" s="47">
        <v>7000</v>
      </c>
      <c r="E24" s="51"/>
      <c r="F24" s="51"/>
      <c r="G24" s="51"/>
      <c r="H24" s="52"/>
      <c r="I24" s="51"/>
      <c r="J24" s="51"/>
      <c r="K24" s="70"/>
    </row>
    <row r="25" spans="1:11" s="45" customFormat="1" ht="13.2" x14ac:dyDescent="0.25">
      <c r="A25" s="104"/>
      <c r="B25" s="81" t="s">
        <v>37</v>
      </c>
      <c r="C25" s="51"/>
      <c r="D25" s="47">
        <v>7000</v>
      </c>
      <c r="E25" s="51"/>
      <c r="F25" s="51"/>
      <c r="G25" s="51"/>
      <c r="H25" s="52"/>
      <c r="I25" s="51"/>
      <c r="J25" s="51"/>
      <c r="K25" s="70"/>
    </row>
    <row r="26" spans="1:11" s="45" customFormat="1" ht="13.2" x14ac:dyDescent="0.25">
      <c r="A26" s="104"/>
      <c r="B26" s="82" t="s">
        <v>35</v>
      </c>
      <c r="C26" s="51"/>
      <c r="D26" s="47">
        <v>7000</v>
      </c>
      <c r="E26" s="51"/>
      <c r="F26" s="51"/>
      <c r="G26" s="51"/>
      <c r="H26" s="52"/>
      <c r="I26" s="51"/>
      <c r="J26" s="51"/>
      <c r="K26" s="70"/>
    </row>
    <row r="27" spans="1:11" s="83" customFormat="1" ht="13.2" x14ac:dyDescent="0.25">
      <c r="A27" s="104"/>
      <c r="B27" s="88" t="s">
        <v>109</v>
      </c>
      <c r="C27" s="85">
        <v>1063553.71</v>
      </c>
      <c r="D27" s="85">
        <v>1353786.7</v>
      </c>
      <c r="E27" s="86">
        <v>122.07</v>
      </c>
      <c r="F27" s="85">
        <v>1400157.7</v>
      </c>
      <c r="G27" s="86">
        <v>103</v>
      </c>
      <c r="H27" s="87">
        <v>1398657.7</v>
      </c>
      <c r="I27" s="86">
        <v>100</v>
      </c>
      <c r="J27" s="85">
        <v>1398657.7</v>
      </c>
      <c r="K27" s="84">
        <v>100</v>
      </c>
    </row>
    <row r="28" spans="1:11" s="45" customFormat="1" ht="13.2" x14ac:dyDescent="0.25">
      <c r="A28" s="104"/>
      <c r="B28" s="81" t="s">
        <v>92</v>
      </c>
      <c r="C28" s="47">
        <v>3000</v>
      </c>
      <c r="D28" s="51"/>
      <c r="E28" s="51"/>
      <c r="F28" s="51"/>
      <c r="G28" s="51"/>
      <c r="H28" s="52"/>
      <c r="I28" s="51"/>
      <c r="J28" s="51"/>
      <c r="K28" s="70"/>
    </row>
    <row r="29" spans="1:11" s="45" customFormat="1" ht="13.2" x14ac:dyDescent="0.25">
      <c r="A29" s="104"/>
      <c r="B29" s="81" t="s">
        <v>37</v>
      </c>
      <c r="C29" s="47">
        <v>3000</v>
      </c>
      <c r="D29" s="51"/>
      <c r="E29" s="51"/>
      <c r="F29" s="51"/>
      <c r="G29" s="51"/>
      <c r="H29" s="52"/>
      <c r="I29" s="51"/>
      <c r="J29" s="51"/>
      <c r="K29" s="70"/>
    </row>
    <row r="30" spans="1:11" s="45" customFormat="1" ht="13.2" x14ac:dyDescent="0.25">
      <c r="A30" s="104"/>
      <c r="B30" s="82" t="s">
        <v>35</v>
      </c>
      <c r="C30" s="47">
        <v>3000</v>
      </c>
      <c r="D30" s="51"/>
      <c r="E30" s="51"/>
      <c r="F30" s="51"/>
      <c r="G30" s="51"/>
      <c r="H30" s="52"/>
      <c r="I30" s="51"/>
      <c r="J30" s="51"/>
      <c r="K30" s="70"/>
    </row>
    <row r="31" spans="1:11" s="45" customFormat="1" ht="26.4" x14ac:dyDescent="0.25">
      <c r="A31" s="104"/>
      <c r="B31" s="81" t="s">
        <v>86</v>
      </c>
      <c r="C31" s="47">
        <v>2962.89</v>
      </c>
      <c r="D31" s="47">
        <v>2764.09</v>
      </c>
      <c r="E31" s="46">
        <v>93.29</v>
      </c>
      <c r="F31" s="47">
        <v>2780</v>
      </c>
      <c r="G31" s="46">
        <v>100.58</v>
      </c>
      <c r="H31" s="48">
        <v>2780</v>
      </c>
      <c r="I31" s="46">
        <v>100</v>
      </c>
      <c r="J31" s="47">
        <v>2780</v>
      </c>
      <c r="K31" s="74">
        <v>100</v>
      </c>
    </row>
    <row r="32" spans="1:11" s="45" customFormat="1" ht="13.2" x14ac:dyDescent="0.25">
      <c r="A32" s="104"/>
      <c r="B32" s="81" t="s">
        <v>37</v>
      </c>
      <c r="C32" s="47">
        <v>2962.89</v>
      </c>
      <c r="D32" s="47">
        <v>2764.09</v>
      </c>
      <c r="E32" s="46">
        <v>93.29</v>
      </c>
      <c r="F32" s="47">
        <v>2780</v>
      </c>
      <c r="G32" s="46">
        <v>100.58</v>
      </c>
      <c r="H32" s="48">
        <v>2780</v>
      </c>
      <c r="I32" s="46">
        <v>100</v>
      </c>
      <c r="J32" s="47">
        <v>2780</v>
      </c>
      <c r="K32" s="74">
        <v>100</v>
      </c>
    </row>
    <row r="33" spans="1:11" s="45" customFormat="1" ht="13.2" x14ac:dyDescent="0.25">
      <c r="A33" s="104"/>
      <c r="B33" s="82" t="s">
        <v>35</v>
      </c>
      <c r="C33" s="47">
        <v>2962.89</v>
      </c>
      <c r="D33" s="47">
        <v>2764.09</v>
      </c>
      <c r="E33" s="46">
        <v>93.29</v>
      </c>
      <c r="F33" s="47">
        <v>2780</v>
      </c>
      <c r="G33" s="46">
        <v>100.58</v>
      </c>
      <c r="H33" s="48">
        <v>2780</v>
      </c>
      <c r="I33" s="46">
        <v>100</v>
      </c>
      <c r="J33" s="47">
        <v>2780</v>
      </c>
      <c r="K33" s="74">
        <v>100</v>
      </c>
    </row>
    <row r="34" spans="1:11" s="45" customFormat="1" ht="39.6" x14ac:dyDescent="0.25">
      <c r="A34" s="104"/>
      <c r="B34" s="81" t="s">
        <v>85</v>
      </c>
      <c r="C34" s="50">
        <v>241.9</v>
      </c>
      <c r="D34" s="46">
        <v>323.01</v>
      </c>
      <c r="E34" s="46">
        <v>133.53</v>
      </c>
      <c r="F34" s="46">
        <v>800</v>
      </c>
      <c r="G34" s="46">
        <v>247.67</v>
      </c>
      <c r="H34" s="52"/>
      <c r="I34" s="51"/>
      <c r="J34" s="51"/>
      <c r="K34" s="70"/>
    </row>
    <row r="35" spans="1:11" s="45" customFormat="1" ht="13.2" x14ac:dyDescent="0.25">
      <c r="A35" s="104"/>
      <c r="B35" s="81" t="s">
        <v>37</v>
      </c>
      <c r="C35" s="50">
        <v>241.9</v>
      </c>
      <c r="D35" s="46">
        <v>323.01</v>
      </c>
      <c r="E35" s="46">
        <v>133.53</v>
      </c>
      <c r="F35" s="46">
        <v>800</v>
      </c>
      <c r="G35" s="46">
        <v>247.67</v>
      </c>
      <c r="H35" s="52"/>
      <c r="I35" s="51"/>
      <c r="J35" s="51"/>
      <c r="K35" s="70"/>
    </row>
    <row r="36" spans="1:11" s="45" customFormat="1" ht="13.2" x14ac:dyDescent="0.25">
      <c r="A36" s="104"/>
      <c r="B36" s="82" t="s">
        <v>35</v>
      </c>
      <c r="C36" s="50">
        <v>241.9</v>
      </c>
      <c r="D36" s="46">
        <v>323.01</v>
      </c>
      <c r="E36" s="46">
        <v>133.53</v>
      </c>
      <c r="F36" s="46">
        <v>800</v>
      </c>
      <c r="G36" s="46">
        <v>247.67</v>
      </c>
      <c r="H36" s="52"/>
      <c r="I36" s="51"/>
      <c r="J36" s="51"/>
      <c r="K36" s="70"/>
    </row>
    <row r="37" spans="1:11" s="45" customFormat="1" ht="26.4" x14ac:dyDescent="0.25">
      <c r="A37" s="104"/>
      <c r="B37" s="81" t="s">
        <v>84</v>
      </c>
      <c r="C37" s="47">
        <v>5086.07</v>
      </c>
      <c r="D37" s="47">
        <v>5921.25</v>
      </c>
      <c r="E37" s="46">
        <v>116.42</v>
      </c>
      <c r="F37" s="47">
        <v>5711.9</v>
      </c>
      <c r="G37" s="46">
        <v>96.46</v>
      </c>
      <c r="H37" s="48">
        <v>5711.9</v>
      </c>
      <c r="I37" s="46">
        <v>100</v>
      </c>
      <c r="J37" s="47">
        <v>5711.9</v>
      </c>
      <c r="K37" s="74">
        <v>100</v>
      </c>
    </row>
    <row r="38" spans="1:11" s="45" customFormat="1" ht="13.2" x14ac:dyDescent="0.25">
      <c r="A38" s="104"/>
      <c r="B38" s="81" t="s">
        <v>37</v>
      </c>
      <c r="C38" s="47">
        <v>5086.07</v>
      </c>
      <c r="D38" s="47">
        <v>5921.25</v>
      </c>
      <c r="E38" s="46">
        <v>116.42</v>
      </c>
      <c r="F38" s="47">
        <v>5711.9</v>
      </c>
      <c r="G38" s="46">
        <v>96.46</v>
      </c>
      <c r="H38" s="48">
        <v>5711.9</v>
      </c>
      <c r="I38" s="46">
        <v>100</v>
      </c>
      <c r="J38" s="47">
        <v>5711.9</v>
      </c>
      <c r="K38" s="74">
        <v>100</v>
      </c>
    </row>
    <row r="39" spans="1:11" s="45" customFormat="1" ht="13.2" x14ac:dyDescent="0.25">
      <c r="A39" s="104"/>
      <c r="B39" s="82" t="s">
        <v>35</v>
      </c>
      <c r="C39" s="47">
        <v>5086.07</v>
      </c>
      <c r="D39" s="47">
        <v>5891.25</v>
      </c>
      <c r="E39" s="46">
        <v>115.83</v>
      </c>
      <c r="F39" s="47">
        <v>5681.9</v>
      </c>
      <c r="G39" s="46">
        <v>96.45</v>
      </c>
      <c r="H39" s="48">
        <v>5681.9</v>
      </c>
      <c r="I39" s="46">
        <v>100</v>
      </c>
      <c r="J39" s="47">
        <v>5681.9</v>
      </c>
      <c r="K39" s="74">
        <v>100</v>
      </c>
    </row>
    <row r="40" spans="1:11" s="45" customFormat="1" ht="13.2" x14ac:dyDescent="0.25">
      <c r="A40" s="104"/>
      <c r="B40" s="82" t="s">
        <v>34</v>
      </c>
      <c r="C40" s="51"/>
      <c r="D40" s="46">
        <v>30</v>
      </c>
      <c r="E40" s="51"/>
      <c r="F40" s="46">
        <v>30</v>
      </c>
      <c r="G40" s="46">
        <v>100</v>
      </c>
      <c r="H40" s="49">
        <v>30</v>
      </c>
      <c r="I40" s="46">
        <v>100</v>
      </c>
      <c r="J40" s="46">
        <v>30</v>
      </c>
      <c r="K40" s="74">
        <v>100</v>
      </c>
    </row>
    <row r="41" spans="1:11" s="45" customFormat="1" ht="26.4" x14ac:dyDescent="0.25">
      <c r="A41" s="104"/>
      <c r="B41" s="81" t="s">
        <v>108</v>
      </c>
      <c r="C41" s="47">
        <v>71692.36</v>
      </c>
      <c r="D41" s="47">
        <v>123900</v>
      </c>
      <c r="E41" s="46">
        <v>105.72</v>
      </c>
      <c r="F41" s="47">
        <v>74500</v>
      </c>
      <c r="G41" s="50">
        <v>60</v>
      </c>
      <c r="H41" s="48">
        <v>74500</v>
      </c>
      <c r="I41" s="46">
        <v>100</v>
      </c>
      <c r="J41" s="47">
        <v>74500</v>
      </c>
      <c r="K41" s="74">
        <v>100</v>
      </c>
    </row>
    <row r="42" spans="1:11" s="45" customFormat="1" ht="13.2" x14ac:dyDescent="0.25">
      <c r="A42" s="104"/>
      <c r="B42" s="81" t="s">
        <v>37</v>
      </c>
      <c r="C42" s="47">
        <v>71692.36</v>
      </c>
      <c r="D42" s="47">
        <v>123900</v>
      </c>
      <c r="E42" s="46">
        <v>105.72</v>
      </c>
      <c r="F42" s="47">
        <v>74500</v>
      </c>
      <c r="G42" s="46">
        <v>60</v>
      </c>
      <c r="H42" s="48">
        <v>74500</v>
      </c>
      <c r="I42" s="46">
        <v>100</v>
      </c>
      <c r="J42" s="47">
        <v>74500</v>
      </c>
      <c r="K42" s="74">
        <v>100</v>
      </c>
    </row>
    <row r="43" spans="1:11" s="45" customFormat="1" ht="13.2" x14ac:dyDescent="0.25">
      <c r="A43" s="104"/>
      <c r="B43" s="82" t="s">
        <v>35</v>
      </c>
      <c r="C43" s="47">
        <v>71403.66</v>
      </c>
      <c r="D43" s="47">
        <v>123468.19</v>
      </c>
      <c r="E43" s="46">
        <v>105.61</v>
      </c>
      <c r="F43" s="47">
        <v>74170</v>
      </c>
      <c r="G43" s="46">
        <v>60</v>
      </c>
      <c r="H43" s="48">
        <v>74170</v>
      </c>
      <c r="I43" s="46">
        <v>100</v>
      </c>
      <c r="J43" s="47">
        <v>74170</v>
      </c>
      <c r="K43" s="74">
        <v>100</v>
      </c>
    </row>
    <row r="44" spans="1:11" s="45" customFormat="1" ht="13.2" x14ac:dyDescent="0.25">
      <c r="A44" s="104"/>
      <c r="B44" s="82" t="s">
        <v>34</v>
      </c>
      <c r="C44" s="50">
        <v>288.7</v>
      </c>
      <c r="D44" s="46">
        <v>331.81</v>
      </c>
      <c r="E44" s="46">
        <v>114.93</v>
      </c>
      <c r="F44" s="46">
        <v>330</v>
      </c>
      <c r="G44" s="46">
        <v>99.45</v>
      </c>
      <c r="H44" s="49">
        <v>330</v>
      </c>
      <c r="I44" s="46">
        <v>100</v>
      </c>
      <c r="J44" s="46">
        <v>330</v>
      </c>
      <c r="K44" s="74">
        <v>100</v>
      </c>
    </row>
    <row r="45" spans="1:11" s="45" customFormat="1" ht="39.6" x14ac:dyDescent="0.25">
      <c r="A45" s="104"/>
      <c r="B45" s="82" t="s">
        <v>33</v>
      </c>
      <c r="C45" s="51"/>
      <c r="D45" s="46">
        <v>100</v>
      </c>
      <c r="E45" s="51"/>
      <c r="F45" s="51"/>
      <c r="G45" s="51"/>
      <c r="H45" s="52"/>
      <c r="I45" s="51"/>
      <c r="J45" s="51"/>
      <c r="K45" s="70"/>
    </row>
    <row r="46" spans="1:11" s="45" customFormat="1" ht="39.6" x14ac:dyDescent="0.25">
      <c r="A46" s="104"/>
      <c r="B46" s="81" t="s">
        <v>83</v>
      </c>
      <c r="C46" s="47">
        <v>4000.47</v>
      </c>
      <c r="D46" s="46">
        <v>700</v>
      </c>
      <c r="E46" s="46">
        <v>17.5</v>
      </c>
      <c r="F46" s="46">
        <v>700</v>
      </c>
      <c r="G46" s="46">
        <v>100</v>
      </c>
      <c r="H46" s="52"/>
      <c r="I46" s="51"/>
      <c r="J46" s="51"/>
      <c r="K46" s="70"/>
    </row>
    <row r="47" spans="1:11" s="45" customFormat="1" ht="13.2" x14ac:dyDescent="0.25">
      <c r="A47" s="104"/>
      <c r="B47" s="81" t="s">
        <v>37</v>
      </c>
      <c r="C47" s="47">
        <v>4000.47</v>
      </c>
      <c r="D47" s="46">
        <v>700</v>
      </c>
      <c r="E47" s="46">
        <v>17.5</v>
      </c>
      <c r="F47" s="46">
        <v>700</v>
      </c>
      <c r="G47" s="46">
        <v>100</v>
      </c>
      <c r="H47" s="52"/>
      <c r="I47" s="51"/>
      <c r="J47" s="51"/>
      <c r="K47" s="70"/>
    </row>
    <row r="48" spans="1:11" s="45" customFormat="1" ht="13.2" x14ac:dyDescent="0.25">
      <c r="A48" s="104"/>
      <c r="B48" s="82" t="s">
        <v>35</v>
      </c>
      <c r="C48" s="47">
        <v>4000.47</v>
      </c>
      <c r="D48" s="46">
        <v>700</v>
      </c>
      <c r="E48" s="46">
        <v>17.5</v>
      </c>
      <c r="F48" s="46">
        <v>700</v>
      </c>
      <c r="G48" s="46">
        <v>100</v>
      </c>
      <c r="H48" s="52"/>
      <c r="I48" s="51"/>
      <c r="J48" s="51"/>
      <c r="K48" s="70"/>
    </row>
    <row r="49" spans="1:11" s="45" customFormat="1" ht="26.4" x14ac:dyDescent="0.25">
      <c r="A49" s="104"/>
      <c r="B49" s="81" t="s">
        <v>82</v>
      </c>
      <c r="C49" s="47">
        <v>975557.52</v>
      </c>
      <c r="D49" s="47">
        <v>1220078.3500000001</v>
      </c>
      <c r="E49" s="46">
        <v>125.06</v>
      </c>
      <c r="F49" s="47">
        <v>1315665.8</v>
      </c>
      <c r="G49" s="46">
        <v>107.83</v>
      </c>
      <c r="H49" s="48">
        <v>1315665.8</v>
      </c>
      <c r="I49" s="46">
        <v>100</v>
      </c>
      <c r="J49" s="47">
        <v>1315665.8</v>
      </c>
      <c r="K49" s="74">
        <v>100</v>
      </c>
    </row>
    <row r="50" spans="1:11" s="45" customFormat="1" ht="13.2" x14ac:dyDescent="0.25">
      <c r="A50" s="104"/>
      <c r="B50" s="81" t="s">
        <v>37</v>
      </c>
      <c r="C50" s="47">
        <v>975557.52</v>
      </c>
      <c r="D50" s="47">
        <v>1220078.3500000001</v>
      </c>
      <c r="E50" s="46">
        <v>125.06</v>
      </c>
      <c r="F50" s="47">
        <v>1315665.8</v>
      </c>
      <c r="G50" s="46">
        <v>107.83</v>
      </c>
      <c r="H50" s="48">
        <v>1315665.8</v>
      </c>
      <c r="I50" s="46">
        <v>100</v>
      </c>
      <c r="J50" s="47">
        <v>1315665.8</v>
      </c>
      <c r="K50" s="74">
        <v>100</v>
      </c>
    </row>
    <row r="51" spans="1:11" s="45" customFormat="1" ht="13.2" x14ac:dyDescent="0.25">
      <c r="A51" s="104"/>
      <c r="B51" s="82" t="s">
        <v>36</v>
      </c>
      <c r="C51" s="47">
        <v>934799.26</v>
      </c>
      <c r="D51" s="47">
        <v>1163000</v>
      </c>
      <c r="E51" s="46">
        <v>124.41</v>
      </c>
      <c r="F51" s="47">
        <v>1246300</v>
      </c>
      <c r="G51" s="46">
        <v>107.16</v>
      </c>
      <c r="H51" s="48">
        <v>1246300</v>
      </c>
      <c r="I51" s="46">
        <v>100</v>
      </c>
      <c r="J51" s="47">
        <v>1246300</v>
      </c>
      <c r="K51" s="74">
        <v>100</v>
      </c>
    </row>
    <row r="52" spans="1:11" s="45" customFormat="1" ht="13.2" x14ac:dyDescent="0.25">
      <c r="A52" s="104"/>
      <c r="B52" s="82" t="s">
        <v>35</v>
      </c>
      <c r="C52" s="47">
        <v>36899.599999999999</v>
      </c>
      <c r="D52" s="47">
        <v>53096.67</v>
      </c>
      <c r="E52" s="46">
        <v>143.88999999999999</v>
      </c>
      <c r="F52" s="47">
        <v>65065.8</v>
      </c>
      <c r="G52" s="46">
        <v>122.54</v>
      </c>
      <c r="H52" s="48">
        <v>65065.8</v>
      </c>
      <c r="I52" s="46">
        <v>100</v>
      </c>
      <c r="J52" s="47">
        <v>65065.8</v>
      </c>
      <c r="K52" s="74">
        <v>100</v>
      </c>
    </row>
    <row r="53" spans="1:11" s="45" customFormat="1" ht="39.6" x14ac:dyDescent="0.25">
      <c r="A53" s="104"/>
      <c r="B53" s="82" t="s">
        <v>33</v>
      </c>
      <c r="C53" s="47">
        <v>3858.66</v>
      </c>
      <c r="D53" s="47">
        <v>3981.68</v>
      </c>
      <c r="E53" s="46">
        <v>103.19</v>
      </c>
      <c r="F53" s="47">
        <v>4300</v>
      </c>
      <c r="G53" s="46">
        <v>107.99</v>
      </c>
      <c r="H53" s="48">
        <v>4300</v>
      </c>
      <c r="I53" s="46">
        <v>100</v>
      </c>
      <c r="J53" s="47">
        <v>4300</v>
      </c>
      <c r="K53" s="74">
        <v>100</v>
      </c>
    </row>
    <row r="54" spans="1:11" s="45" customFormat="1" ht="26.4" x14ac:dyDescent="0.25">
      <c r="A54" s="104"/>
      <c r="B54" s="81" t="s">
        <v>107</v>
      </c>
      <c r="C54" s="51"/>
      <c r="D54" s="46">
        <v>100</v>
      </c>
      <c r="E54" s="51"/>
      <c r="F54" s="51"/>
      <c r="G54" s="51"/>
      <c r="H54" s="52"/>
      <c r="I54" s="51"/>
      <c r="J54" s="51"/>
      <c r="K54" s="70"/>
    </row>
    <row r="55" spans="1:11" s="45" customFormat="1" ht="13.2" x14ac:dyDescent="0.25">
      <c r="A55" s="104"/>
      <c r="B55" s="81" t="s">
        <v>37</v>
      </c>
      <c r="C55" s="51"/>
      <c r="D55" s="46">
        <v>100</v>
      </c>
      <c r="E55" s="51"/>
      <c r="F55" s="51"/>
      <c r="G55" s="51"/>
      <c r="H55" s="52"/>
      <c r="I55" s="51"/>
      <c r="J55" s="51"/>
      <c r="K55" s="70"/>
    </row>
    <row r="56" spans="1:11" s="45" customFormat="1" ht="13.2" x14ac:dyDescent="0.25">
      <c r="A56" s="104"/>
      <c r="B56" s="82" t="s">
        <v>35</v>
      </c>
      <c r="C56" s="51"/>
      <c r="D56" s="46">
        <v>100</v>
      </c>
      <c r="E56" s="51"/>
      <c r="F56" s="51"/>
      <c r="G56" s="51"/>
      <c r="H56" s="52"/>
      <c r="I56" s="51"/>
      <c r="J56" s="51"/>
      <c r="K56" s="70"/>
    </row>
    <row r="57" spans="1:11" s="45" customFormat="1" ht="52.8" x14ac:dyDescent="0.25">
      <c r="A57" s="104"/>
      <c r="B57" s="81" t="s">
        <v>81</v>
      </c>
      <c r="C57" s="47">
        <v>1012.5</v>
      </c>
      <c r="D57" s="51"/>
      <c r="E57" s="51"/>
      <c r="F57" s="51"/>
      <c r="G57" s="51"/>
      <c r="H57" s="52"/>
      <c r="I57" s="51"/>
      <c r="J57" s="51"/>
      <c r="K57" s="70"/>
    </row>
    <row r="58" spans="1:11" s="45" customFormat="1" ht="13.2" x14ac:dyDescent="0.25">
      <c r="A58" s="104"/>
      <c r="B58" s="81" t="s">
        <v>37</v>
      </c>
      <c r="C58" s="47">
        <v>1012.5</v>
      </c>
      <c r="D58" s="51"/>
      <c r="E58" s="51"/>
      <c r="F58" s="51"/>
      <c r="G58" s="51"/>
      <c r="H58" s="52"/>
      <c r="I58" s="51"/>
      <c r="J58" s="51"/>
      <c r="K58" s="70"/>
    </row>
    <row r="59" spans="1:11" s="45" customFormat="1" ht="13.2" x14ac:dyDescent="0.25">
      <c r="A59" s="104"/>
      <c r="B59" s="82" t="s">
        <v>35</v>
      </c>
      <c r="C59" s="47">
        <v>1012.5</v>
      </c>
      <c r="D59" s="51"/>
      <c r="E59" s="51"/>
      <c r="F59" s="51"/>
      <c r="G59" s="51"/>
      <c r="H59" s="52"/>
      <c r="I59" s="51"/>
      <c r="J59" s="51"/>
      <c r="K59" s="70"/>
    </row>
    <row r="60" spans="1:11" s="83" customFormat="1" ht="26.4" x14ac:dyDescent="0.25">
      <c r="A60" s="104"/>
      <c r="B60" s="88" t="s">
        <v>106</v>
      </c>
      <c r="C60" s="85">
        <v>31091.07</v>
      </c>
      <c r="D60" s="85">
        <v>32700</v>
      </c>
      <c r="E60" s="86">
        <v>105.17</v>
      </c>
      <c r="F60" s="85">
        <v>35200</v>
      </c>
      <c r="G60" s="86">
        <v>107.65</v>
      </c>
      <c r="H60" s="87">
        <v>35200</v>
      </c>
      <c r="I60" s="86">
        <v>100</v>
      </c>
      <c r="J60" s="85">
        <v>35200</v>
      </c>
      <c r="K60" s="84">
        <v>100</v>
      </c>
    </row>
    <row r="61" spans="1:11" s="45" customFormat="1" ht="26.4" x14ac:dyDescent="0.25">
      <c r="A61" s="104"/>
      <c r="B61" s="81" t="s">
        <v>82</v>
      </c>
      <c r="C61" s="47">
        <v>31091.07</v>
      </c>
      <c r="D61" s="47">
        <v>32700</v>
      </c>
      <c r="E61" s="46">
        <v>105.17</v>
      </c>
      <c r="F61" s="47">
        <v>35200</v>
      </c>
      <c r="G61" s="46">
        <v>107.65</v>
      </c>
      <c r="H61" s="48">
        <v>35200</v>
      </c>
      <c r="I61" s="46">
        <v>100</v>
      </c>
      <c r="J61" s="47">
        <v>35200</v>
      </c>
      <c r="K61" s="74">
        <v>100</v>
      </c>
    </row>
    <row r="62" spans="1:11" s="45" customFormat="1" ht="13.2" x14ac:dyDescent="0.25">
      <c r="A62" s="104"/>
      <c r="B62" s="81" t="s">
        <v>37</v>
      </c>
      <c r="C62" s="47">
        <v>30192.91</v>
      </c>
      <c r="D62" s="47">
        <v>31500</v>
      </c>
      <c r="E62" s="46">
        <v>104.33</v>
      </c>
      <c r="F62" s="47">
        <v>33000</v>
      </c>
      <c r="G62" s="46">
        <v>104.76</v>
      </c>
      <c r="H62" s="48">
        <v>33000</v>
      </c>
      <c r="I62" s="46">
        <v>100</v>
      </c>
      <c r="J62" s="47">
        <v>33000</v>
      </c>
      <c r="K62" s="74">
        <v>100</v>
      </c>
    </row>
    <row r="63" spans="1:11" s="45" customFormat="1" ht="39.6" x14ac:dyDescent="0.25">
      <c r="A63" s="104"/>
      <c r="B63" s="82" t="s">
        <v>33</v>
      </c>
      <c r="C63" s="47">
        <v>30192.91</v>
      </c>
      <c r="D63" s="47">
        <v>31500</v>
      </c>
      <c r="E63" s="46">
        <v>104.33</v>
      </c>
      <c r="F63" s="47">
        <v>33000</v>
      </c>
      <c r="G63" s="46">
        <v>104.76</v>
      </c>
      <c r="H63" s="48">
        <v>33000</v>
      </c>
      <c r="I63" s="46">
        <v>100</v>
      </c>
      <c r="J63" s="47">
        <v>33000</v>
      </c>
      <c r="K63" s="74">
        <v>100</v>
      </c>
    </row>
    <row r="64" spans="1:11" s="45" customFormat="1" ht="26.4" x14ac:dyDescent="0.25">
      <c r="A64" s="104"/>
      <c r="B64" s="81" t="s">
        <v>31</v>
      </c>
      <c r="C64" s="46">
        <v>898.16</v>
      </c>
      <c r="D64" s="47">
        <v>1200</v>
      </c>
      <c r="E64" s="46">
        <v>133.61000000000001</v>
      </c>
      <c r="F64" s="47">
        <v>2200</v>
      </c>
      <c r="G64" s="46">
        <v>183.33</v>
      </c>
      <c r="H64" s="48">
        <v>2200</v>
      </c>
      <c r="I64" s="46">
        <v>100</v>
      </c>
      <c r="J64" s="47">
        <v>2200</v>
      </c>
      <c r="K64" s="74">
        <v>100</v>
      </c>
    </row>
    <row r="65" spans="1:11" s="45" customFormat="1" ht="26.4" x14ac:dyDescent="0.25">
      <c r="A65" s="104"/>
      <c r="B65" s="82" t="s">
        <v>30</v>
      </c>
      <c r="C65" s="46">
        <v>898.16</v>
      </c>
      <c r="D65" s="47">
        <v>1200</v>
      </c>
      <c r="E65" s="46">
        <v>133.61000000000001</v>
      </c>
      <c r="F65" s="47">
        <v>2200</v>
      </c>
      <c r="G65" s="46">
        <v>183.33</v>
      </c>
      <c r="H65" s="48">
        <v>2200</v>
      </c>
      <c r="I65" s="46">
        <v>100</v>
      </c>
      <c r="J65" s="47">
        <v>2200</v>
      </c>
      <c r="K65" s="74">
        <v>100</v>
      </c>
    </row>
    <row r="66" spans="1:11" s="83" customFormat="1" ht="26.4" x14ac:dyDescent="0.25">
      <c r="A66" s="104"/>
      <c r="B66" s="88" t="s">
        <v>105</v>
      </c>
      <c r="C66" s="85">
        <v>47509.26</v>
      </c>
      <c r="D66" s="85">
        <v>52000</v>
      </c>
      <c r="E66" s="86">
        <v>109.45</v>
      </c>
      <c r="F66" s="85">
        <v>57200</v>
      </c>
      <c r="G66" s="86">
        <v>110</v>
      </c>
      <c r="H66" s="87">
        <v>57200</v>
      </c>
      <c r="I66" s="86">
        <v>100</v>
      </c>
      <c r="J66" s="85">
        <v>57200</v>
      </c>
      <c r="K66" s="84">
        <v>100</v>
      </c>
    </row>
    <row r="67" spans="1:11" s="45" customFormat="1" ht="26.4" x14ac:dyDescent="0.25">
      <c r="A67" s="104"/>
      <c r="B67" s="81" t="s">
        <v>82</v>
      </c>
      <c r="C67" s="47">
        <v>47509.26</v>
      </c>
      <c r="D67" s="47">
        <v>52000</v>
      </c>
      <c r="E67" s="46">
        <v>109.45</v>
      </c>
      <c r="F67" s="47">
        <v>57200</v>
      </c>
      <c r="G67" s="46">
        <v>110</v>
      </c>
      <c r="H67" s="48">
        <v>57200</v>
      </c>
      <c r="I67" s="46">
        <v>100</v>
      </c>
      <c r="J67" s="47">
        <v>57200</v>
      </c>
      <c r="K67" s="74">
        <v>100</v>
      </c>
    </row>
    <row r="68" spans="1:11" s="45" customFormat="1" ht="13.2" x14ac:dyDescent="0.25">
      <c r="A68" s="104"/>
      <c r="B68" s="81" t="s">
        <v>37</v>
      </c>
      <c r="C68" s="47">
        <v>47509.26</v>
      </c>
      <c r="D68" s="47">
        <v>52000</v>
      </c>
      <c r="E68" s="46">
        <v>109.45</v>
      </c>
      <c r="F68" s="47">
        <v>57200</v>
      </c>
      <c r="G68" s="46">
        <v>110</v>
      </c>
      <c r="H68" s="48">
        <v>57200</v>
      </c>
      <c r="I68" s="46">
        <v>100</v>
      </c>
      <c r="J68" s="47">
        <v>57200</v>
      </c>
      <c r="K68" s="74">
        <v>100</v>
      </c>
    </row>
    <row r="69" spans="1:11" s="45" customFormat="1" ht="13.2" x14ac:dyDescent="0.25">
      <c r="A69" s="104"/>
      <c r="B69" s="82" t="s">
        <v>35</v>
      </c>
      <c r="C69" s="47">
        <v>47509.26</v>
      </c>
      <c r="D69" s="47">
        <v>52000</v>
      </c>
      <c r="E69" s="46">
        <v>109.45</v>
      </c>
      <c r="F69" s="47">
        <v>57200</v>
      </c>
      <c r="G69" s="46">
        <v>110</v>
      </c>
      <c r="H69" s="48">
        <v>57200</v>
      </c>
      <c r="I69" s="46">
        <v>100</v>
      </c>
      <c r="J69" s="47">
        <v>57200</v>
      </c>
      <c r="K69" s="74">
        <v>100</v>
      </c>
    </row>
    <row r="70" spans="1:11" s="45" customFormat="1" ht="26.4" x14ac:dyDescent="0.25">
      <c r="A70" s="104"/>
      <c r="B70" s="93" t="s">
        <v>104</v>
      </c>
      <c r="C70" s="90">
        <v>124947.87</v>
      </c>
      <c r="D70" s="90">
        <v>163387.06</v>
      </c>
      <c r="E70" s="91">
        <v>130.76</v>
      </c>
      <c r="F70" s="90">
        <v>239367.71</v>
      </c>
      <c r="G70" s="91">
        <v>146.5</v>
      </c>
      <c r="H70" s="92">
        <v>238867.71</v>
      </c>
      <c r="I70" s="91">
        <v>99.79</v>
      </c>
      <c r="J70" s="90">
        <v>238867.71</v>
      </c>
      <c r="K70" s="89">
        <v>100</v>
      </c>
    </row>
    <row r="71" spans="1:11" s="83" customFormat="1" ht="26.4" x14ac:dyDescent="0.25">
      <c r="A71" s="104"/>
      <c r="B71" s="88" t="s">
        <v>103</v>
      </c>
      <c r="C71" s="85">
        <v>73246.75</v>
      </c>
      <c r="D71" s="85">
        <v>95641.86</v>
      </c>
      <c r="E71" s="86">
        <v>130.57</v>
      </c>
      <c r="F71" s="85">
        <v>112906.71</v>
      </c>
      <c r="G71" s="86">
        <v>118.05</v>
      </c>
      <c r="H71" s="87">
        <v>112406.71</v>
      </c>
      <c r="I71" s="86">
        <v>99.56</v>
      </c>
      <c r="J71" s="85">
        <v>112406.71</v>
      </c>
      <c r="K71" s="84">
        <v>100</v>
      </c>
    </row>
    <row r="72" spans="1:11" s="45" customFormat="1" ht="13.2" x14ac:dyDescent="0.25">
      <c r="A72" s="104"/>
      <c r="B72" s="81" t="s">
        <v>92</v>
      </c>
      <c r="C72" s="47">
        <v>4645</v>
      </c>
      <c r="D72" s="47">
        <v>7700</v>
      </c>
      <c r="E72" s="46">
        <v>165.77</v>
      </c>
      <c r="F72" s="47">
        <v>7700</v>
      </c>
      <c r="G72" s="46">
        <v>100</v>
      </c>
      <c r="H72" s="48">
        <v>7700</v>
      </c>
      <c r="I72" s="46">
        <v>100</v>
      </c>
      <c r="J72" s="47">
        <v>7700</v>
      </c>
      <c r="K72" s="74">
        <v>100</v>
      </c>
    </row>
    <row r="73" spans="1:11" s="45" customFormat="1" ht="13.2" x14ac:dyDescent="0.25">
      <c r="A73" s="104"/>
      <c r="B73" s="81" t="s">
        <v>37</v>
      </c>
      <c r="C73" s="47">
        <v>4645</v>
      </c>
      <c r="D73" s="47">
        <v>7700</v>
      </c>
      <c r="E73" s="46">
        <v>165.77</v>
      </c>
      <c r="F73" s="47">
        <v>7700</v>
      </c>
      <c r="G73" s="46">
        <v>100</v>
      </c>
      <c r="H73" s="48">
        <v>7700</v>
      </c>
      <c r="I73" s="46">
        <v>100</v>
      </c>
      <c r="J73" s="47">
        <v>7700</v>
      </c>
      <c r="K73" s="74">
        <v>100</v>
      </c>
    </row>
    <row r="74" spans="1:11" s="45" customFormat="1" ht="13.2" x14ac:dyDescent="0.25">
      <c r="A74" s="104"/>
      <c r="B74" s="82" t="s">
        <v>36</v>
      </c>
      <c r="C74" s="47">
        <v>4645</v>
      </c>
      <c r="D74" s="47">
        <v>7700</v>
      </c>
      <c r="E74" s="46">
        <v>165.77</v>
      </c>
      <c r="F74" s="47">
        <v>7700</v>
      </c>
      <c r="G74" s="46">
        <v>100</v>
      </c>
      <c r="H74" s="48">
        <v>7700</v>
      </c>
      <c r="I74" s="46">
        <v>100</v>
      </c>
      <c r="J74" s="47">
        <v>7700</v>
      </c>
      <c r="K74" s="74">
        <v>100</v>
      </c>
    </row>
    <row r="75" spans="1:11" s="45" customFormat="1" ht="26.4" x14ac:dyDescent="0.25">
      <c r="A75" s="104"/>
      <c r="B75" s="81" t="s">
        <v>102</v>
      </c>
      <c r="C75" s="47">
        <v>2415.4</v>
      </c>
      <c r="D75" s="51"/>
      <c r="E75" s="51"/>
      <c r="F75" s="51"/>
      <c r="G75" s="51"/>
      <c r="H75" s="52"/>
      <c r="I75" s="51"/>
      <c r="J75" s="51"/>
      <c r="K75" s="70"/>
    </row>
    <row r="76" spans="1:11" s="45" customFormat="1" ht="13.2" x14ac:dyDescent="0.25">
      <c r="A76" s="104"/>
      <c r="B76" s="81" t="s">
        <v>37</v>
      </c>
      <c r="C76" s="47">
        <v>2415.4</v>
      </c>
      <c r="D76" s="51"/>
      <c r="E76" s="51"/>
      <c r="F76" s="51"/>
      <c r="G76" s="51"/>
      <c r="H76" s="52"/>
      <c r="I76" s="51"/>
      <c r="J76" s="51"/>
      <c r="K76" s="70"/>
    </row>
    <row r="77" spans="1:11" s="45" customFormat="1" ht="13.2" x14ac:dyDescent="0.25">
      <c r="A77" s="104"/>
      <c r="B77" s="82" t="s">
        <v>36</v>
      </c>
      <c r="C77" s="47">
        <v>2415.4</v>
      </c>
      <c r="D77" s="51"/>
      <c r="E77" s="51"/>
      <c r="F77" s="51"/>
      <c r="G77" s="51"/>
      <c r="H77" s="52"/>
      <c r="I77" s="51"/>
      <c r="J77" s="51"/>
      <c r="K77" s="70"/>
    </row>
    <row r="78" spans="1:11" s="45" customFormat="1" ht="26.4" x14ac:dyDescent="0.25">
      <c r="A78" s="104"/>
      <c r="B78" s="81" t="s">
        <v>84</v>
      </c>
      <c r="C78" s="47">
        <v>25726.05</v>
      </c>
      <c r="D78" s="47">
        <v>36640</v>
      </c>
      <c r="E78" s="46">
        <v>142.41999999999999</v>
      </c>
      <c r="F78" s="47">
        <v>39012.9</v>
      </c>
      <c r="G78" s="46">
        <v>106.48</v>
      </c>
      <c r="H78" s="48">
        <v>39012.9</v>
      </c>
      <c r="I78" s="46">
        <v>100</v>
      </c>
      <c r="J78" s="47">
        <v>39012.9</v>
      </c>
      <c r="K78" s="74">
        <v>100</v>
      </c>
    </row>
    <row r="79" spans="1:11" s="45" customFormat="1" ht="13.2" x14ac:dyDescent="0.25">
      <c r="A79" s="104"/>
      <c r="B79" s="81" t="s">
        <v>37</v>
      </c>
      <c r="C79" s="47">
        <v>25726.05</v>
      </c>
      <c r="D79" s="47">
        <v>36640</v>
      </c>
      <c r="E79" s="46">
        <v>142.41999999999999</v>
      </c>
      <c r="F79" s="47">
        <v>39012.9</v>
      </c>
      <c r="G79" s="46">
        <v>106.48</v>
      </c>
      <c r="H79" s="48">
        <v>39012.9</v>
      </c>
      <c r="I79" s="46">
        <v>100</v>
      </c>
      <c r="J79" s="47">
        <v>39012.9</v>
      </c>
      <c r="K79" s="74">
        <v>100</v>
      </c>
    </row>
    <row r="80" spans="1:11" s="45" customFormat="1" ht="13.2" x14ac:dyDescent="0.25">
      <c r="A80" s="104"/>
      <c r="B80" s="82" t="s">
        <v>36</v>
      </c>
      <c r="C80" s="47">
        <v>2424.8200000000002</v>
      </c>
      <c r="D80" s="47">
        <v>3740</v>
      </c>
      <c r="E80" s="46">
        <v>154.24</v>
      </c>
      <c r="F80" s="47">
        <v>1540</v>
      </c>
      <c r="G80" s="46">
        <v>41.18</v>
      </c>
      <c r="H80" s="48">
        <v>1540</v>
      </c>
      <c r="I80" s="46">
        <v>100</v>
      </c>
      <c r="J80" s="47">
        <v>1540</v>
      </c>
      <c r="K80" s="74">
        <v>100</v>
      </c>
    </row>
    <row r="81" spans="1:11" s="45" customFormat="1" ht="13.2" x14ac:dyDescent="0.25">
      <c r="A81" s="104"/>
      <c r="B81" s="82" t="s">
        <v>35</v>
      </c>
      <c r="C81" s="47">
        <v>23301.23</v>
      </c>
      <c r="D81" s="47">
        <v>32900</v>
      </c>
      <c r="E81" s="46">
        <v>141.19</v>
      </c>
      <c r="F81" s="47">
        <v>37472.9</v>
      </c>
      <c r="G81" s="46">
        <v>113.9</v>
      </c>
      <c r="H81" s="48">
        <v>37472.9</v>
      </c>
      <c r="I81" s="46">
        <v>100</v>
      </c>
      <c r="J81" s="47">
        <v>37472.9</v>
      </c>
      <c r="K81" s="74">
        <v>100</v>
      </c>
    </row>
    <row r="82" spans="1:11" s="45" customFormat="1" ht="39.6" x14ac:dyDescent="0.25">
      <c r="A82" s="104"/>
      <c r="B82" s="81" t="s">
        <v>83</v>
      </c>
      <c r="C82" s="46">
        <v>348.3</v>
      </c>
      <c r="D82" s="46">
        <v>251.86</v>
      </c>
      <c r="E82" s="46">
        <v>72.31</v>
      </c>
      <c r="F82" s="46">
        <v>500</v>
      </c>
      <c r="G82" s="46">
        <v>198.52</v>
      </c>
      <c r="H82" s="52"/>
      <c r="I82" s="51"/>
      <c r="J82" s="51"/>
      <c r="K82" s="70"/>
    </row>
    <row r="83" spans="1:11" s="45" customFormat="1" ht="13.2" x14ac:dyDescent="0.25">
      <c r="A83" s="104"/>
      <c r="B83" s="81" t="s">
        <v>37</v>
      </c>
      <c r="C83" s="46">
        <v>348.3</v>
      </c>
      <c r="D83" s="46">
        <v>251.86</v>
      </c>
      <c r="E83" s="46">
        <v>72.31</v>
      </c>
      <c r="F83" s="46">
        <v>500</v>
      </c>
      <c r="G83" s="46">
        <v>198.52</v>
      </c>
      <c r="H83" s="52"/>
      <c r="I83" s="51"/>
      <c r="J83" s="51"/>
      <c r="K83" s="70"/>
    </row>
    <row r="84" spans="1:11" s="45" customFormat="1" ht="13.2" x14ac:dyDescent="0.25">
      <c r="A84" s="104"/>
      <c r="B84" s="82" t="s">
        <v>35</v>
      </c>
      <c r="C84" s="46">
        <v>348.3</v>
      </c>
      <c r="D84" s="46">
        <v>251.86</v>
      </c>
      <c r="E84" s="46">
        <v>72.31</v>
      </c>
      <c r="F84" s="46">
        <v>500</v>
      </c>
      <c r="G84" s="46">
        <v>198.52</v>
      </c>
      <c r="H84" s="52"/>
      <c r="I84" s="51"/>
      <c r="J84" s="51"/>
      <c r="K84" s="70"/>
    </row>
    <row r="85" spans="1:11" s="45" customFormat="1" ht="26.4" x14ac:dyDescent="0.25">
      <c r="A85" s="104"/>
      <c r="B85" s="81" t="s">
        <v>82</v>
      </c>
      <c r="C85" s="47">
        <v>40112</v>
      </c>
      <c r="D85" s="47">
        <v>51050</v>
      </c>
      <c r="E85" s="46">
        <v>127.27</v>
      </c>
      <c r="F85" s="47">
        <v>65693.81</v>
      </c>
      <c r="G85" s="46">
        <v>128.69</v>
      </c>
      <c r="H85" s="48">
        <v>65693.81</v>
      </c>
      <c r="I85" s="46">
        <v>100</v>
      </c>
      <c r="J85" s="47">
        <v>65693.81</v>
      </c>
      <c r="K85" s="74">
        <v>100</v>
      </c>
    </row>
    <row r="86" spans="1:11" s="45" customFormat="1" ht="13.2" x14ac:dyDescent="0.25">
      <c r="A86" s="104"/>
      <c r="B86" s="81" t="s">
        <v>37</v>
      </c>
      <c r="C86" s="47">
        <v>40112</v>
      </c>
      <c r="D86" s="47">
        <v>51050</v>
      </c>
      <c r="E86" s="46">
        <v>127.27</v>
      </c>
      <c r="F86" s="47">
        <v>65693.81</v>
      </c>
      <c r="G86" s="46">
        <v>128.69</v>
      </c>
      <c r="H86" s="48">
        <v>65693.81</v>
      </c>
      <c r="I86" s="46">
        <v>100</v>
      </c>
      <c r="J86" s="47">
        <v>65693.81</v>
      </c>
      <c r="K86" s="74">
        <v>100</v>
      </c>
    </row>
    <row r="87" spans="1:11" s="45" customFormat="1" ht="13.2" x14ac:dyDescent="0.25">
      <c r="A87" s="104"/>
      <c r="B87" s="82" t="s">
        <v>36</v>
      </c>
      <c r="C87" s="47">
        <v>40112</v>
      </c>
      <c r="D87" s="47">
        <v>51050</v>
      </c>
      <c r="E87" s="46">
        <v>127.27</v>
      </c>
      <c r="F87" s="47">
        <v>65693.81</v>
      </c>
      <c r="G87" s="46">
        <v>128.69</v>
      </c>
      <c r="H87" s="48">
        <v>65693.81</v>
      </c>
      <c r="I87" s="46">
        <v>100</v>
      </c>
      <c r="J87" s="47">
        <v>65693.81</v>
      </c>
      <c r="K87" s="74">
        <v>100</v>
      </c>
    </row>
    <row r="88" spans="1:11" s="83" customFormat="1" ht="26.4" x14ac:dyDescent="0.25">
      <c r="A88" s="104"/>
      <c r="B88" s="88" t="s">
        <v>101</v>
      </c>
      <c r="C88" s="85">
        <v>48203.55</v>
      </c>
      <c r="D88" s="85">
        <v>63261.7</v>
      </c>
      <c r="E88" s="86">
        <v>131.24</v>
      </c>
      <c r="F88" s="85">
        <v>122900</v>
      </c>
      <c r="G88" s="86">
        <v>194.27</v>
      </c>
      <c r="H88" s="87">
        <v>122900</v>
      </c>
      <c r="I88" s="86">
        <v>100</v>
      </c>
      <c r="J88" s="85">
        <v>122900</v>
      </c>
      <c r="K88" s="84">
        <v>100</v>
      </c>
    </row>
    <row r="89" spans="1:11" s="45" customFormat="1" ht="13.2" x14ac:dyDescent="0.25">
      <c r="A89" s="104"/>
      <c r="B89" s="81" t="s">
        <v>92</v>
      </c>
      <c r="C89" s="47">
        <v>18505.740000000002</v>
      </c>
      <c r="D89" s="47">
        <v>35851.21</v>
      </c>
      <c r="E89" s="46">
        <v>193.73</v>
      </c>
      <c r="F89" s="47">
        <v>82787.92</v>
      </c>
      <c r="G89" s="46">
        <v>230.92</v>
      </c>
      <c r="H89" s="48">
        <v>82787.92</v>
      </c>
      <c r="I89" s="46">
        <v>100</v>
      </c>
      <c r="J89" s="47">
        <v>82787.92</v>
      </c>
      <c r="K89" s="74">
        <v>100</v>
      </c>
    </row>
    <row r="90" spans="1:11" s="45" customFormat="1" ht="13.2" x14ac:dyDescent="0.25">
      <c r="A90" s="104"/>
      <c r="B90" s="81" t="s">
        <v>37</v>
      </c>
      <c r="C90" s="47">
        <v>18505.740000000002</v>
      </c>
      <c r="D90" s="47">
        <v>35851.21</v>
      </c>
      <c r="E90" s="46">
        <v>193.73</v>
      </c>
      <c r="F90" s="47">
        <v>82787.92</v>
      </c>
      <c r="G90" s="46">
        <v>230.92</v>
      </c>
      <c r="H90" s="48">
        <v>82787.92</v>
      </c>
      <c r="I90" s="46">
        <v>100</v>
      </c>
      <c r="J90" s="47">
        <v>82787.92</v>
      </c>
      <c r="K90" s="74">
        <v>100</v>
      </c>
    </row>
    <row r="91" spans="1:11" s="45" customFormat="1" ht="13.2" x14ac:dyDescent="0.25">
      <c r="A91" s="104"/>
      <c r="B91" s="82" t="s">
        <v>36</v>
      </c>
      <c r="C91" s="47">
        <v>18505.740000000002</v>
      </c>
      <c r="D91" s="47">
        <v>35851.21</v>
      </c>
      <c r="E91" s="46">
        <v>193.73</v>
      </c>
      <c r="F91" s="47">
        <v>82787.92</v>
      </c>
      <c r="G91" s="46">
        <v>230.92</v>
      </c>
      <c r="H91" s="48">
        <v>82787.92</v>
      </c>
      <c r="I91" s="46">
        <v>100</v>
      </c>
      <c r="J91" s="47">
        <v>82787.92</v>
      </c>
      <c r="K91" s="74">
        <v>100</v>
      </c>
    </row>
    <row r="92" spans="1:11" s="45" customFormat="1" ht="26.4" x14ac:dyDescent="0.25">
      <c r="A92" s="104"/>
      <c r="B92" s="81" t="s">
        <v>100</v>
      </c>
      <c r="C92" s="47">
        <v>5888.33</v>
      </c>
      <c r="D92" s="51"/>
      <c r="E92" s="51"/>
      <c r="F92" s="51"/>
      <c r="G92" s="51"/>
      <c r="H92" s="52"/>
      <c r="I92" s="51"/>
      <c r="J92" s="51"/>
      <c r="K92" s="70"/>
    </row>
    <row r="93" spans="1:11" s="45" customFormat="1" ht="13.2" x14ac:dyDescent="0.25">
      <c r="A93" s="104"/>
      <c r="B93" s="81" t="s">
        <v>37</v>
      </c>
      <c r="C93" s="47">
        <v>5888.33</v>
      </c>
      <c r="D93" s="51"/>
      <c r="E93" s="51"/>
      <c r="F93" s="51"/>
      <c r="G93" s="51"/>
      <c r="H93" s="52"/>
      <c r="I93" s="51"/>
      <c r="J93" s="51"/>
      <c r="K93" s="70"/>
    </row>
    <row r="94" spans="1:11" s="45" customFormat="1" ht="13.2" x14ac:dyDescent="0.25">
      <c r="A94" s="104"/>
      <c r="B94" s="82" t="s">
        <v>36</v>
      </c>
      <c r="C94" s="47">
        <v>5888.33</v>
      </c>
      <c r="D94" s="51"/>
      <c r="E94" s="51"/>
      <c r="F94" s="51"/>
      <c r="G94" s="51"/>
      <c r="H94" s="52"/>
      <c r="I94" s="51"/>
      <c r="J94" s="51"/>
      <c r="K94" s="70"/>
    </row>
    <row r="95" spans="1:11" s="45" customFormat="1" ht="26.4" x14ac:dyDescent="0.25">
      <c r="A95" s="104"/>
      <c r="B95" s="81" t="s">
        <v>96</v>
      </c>
      <c r="C95" s="47">
        <v>3392.36</v>
      </c>
      <c r="D95" s="47">
        <v>3989.44</v>
      </c>
      <c r="E95" s="46">
        <v>117.6</v>
      </c>
      <c r="F95" s="47">
        <v>3416.66</v>
      </c>
      <c r="G95" s="46">
        <v>85.64</v>
      </c>
      <c r="H95" s="48">
        <v>3416.66</v>
      </c>
      <c r="I95" s="46">
        <v>100</v>
      </c>
      <c r="J95" s="47">
        <v>3416.66</v>
      </c>
      <c r="K95" s="74">
        <v>100</v>
      </c>
    </row>
    <row r="96" spans="1:11" s="45" customFormat="1" ht="13.2" x14ac:dyDescent="0.25">
      <c r="A96" s="104"/>
      <c r="B96" s="81" t="s">
        <v>37</v>
      </c>
      <c r="C96" s="47">
        <v>3392.36</v>
      </c>
      <c r="D96" s="47">
        <v>3989.44</v>
      </c>
      <c r="E96" s="46">
        <v>117.6</v>
      </c>
      <c r="F96" s="47">
        <v>3416.66</v>
      </c>
      <c r="G96" s="46">
        <v>85.64</v>
      </c>
      <c r="H96" s="48">
        <v>3416.66</v>
      </c>
      <c r="I96" s="46">
        <v>100</v>
      </c>
      <c r="J96" s="47">
        <v>3416.66</v>
      </c>
      <c r="K96" s="74">
        <v>100</v>
      </c>
    </row>
    <row r="97" spans="1:11" s="45" customFormat="1" ht="13.2" x14ac:dyDescent="0.25">
      <c r="A97" s="104"/>
      <c r="B97" s="82" t="s">
        <v>36</v>
      </c>
      <c r="C97" s="47">
        <v>3392.36</v>
      </c>
      <c r="D97" s="47">
        <v>3989.44</v>
      </c>
      <c r="E97" s="46">
        <v>117.6</v>
      </c>
      <c r="F97" s="47">
        <v>3416.66</v>
      </c>
      <c r="G97" s="46">
        <v>85.64</v>
      </c>
      <c r="H97" s="48">
        <v>3416.66</v>
      </c>
      <c r="I97" s="46">
        <v>100</v>
      </c>
      <c r="J97" s="47">
        <v>3416.66</v>
      </c>
      <c r="K97" s="74">
        <v>100</v>
      </c>
    </row>
    <row r="98" spans="1:11" s="45" customFormat="1" ht="26.4" x14ac:dyDescent="0.25">
      <c r="A98" s="104"/>
      <c r="B98" s="81" t="s">
        <v>99</v>
      </c>
      <c r="C98" s="47">
        <v>17859.689999999999</v>
      </c>
      <c r="D98" s="47">
        <v>17309.990000000002</v>
      </c>
      <c r="E98" s="46">
        <v>96.92</v>
      </c>
      <c r="F98" s="47">
        <v>36695.42</v>
      </c>
      <c r="G98" s="46">
        <v>211.99</v>
      </c>
      <c r="H98" s="48">
        <v>36695.42</v>
      </c>
      <c r="I98" s="46">
        <v>100</v>
      </c>
      <c r="J98" s="47">
        <v>36695.42</v>
      </c>
      <c r="K98" s="74">
        <v>100</v>
      </c>
    </row>
    <row r="99" spans="1:11" s="45" customFormat="1" ht="13.2" x14ac:dyDescent="0.25">
      <c r="A99" s="104"/>
      <c r="B99" s="81" t="s">
        <v>37</v>
      </c>
      <c r="C99" s="47">
        <v>17859.689999999999</v>
      </c>
      <c r="D99" s="47">
        <v>17309.990000000002</v>
      </c>
      <c r="E99" s="46">
        <v>96.92</v>
      </c>
      <c r="F99" s="47">
        <v>36695.42</v>
      </c>
      <c r="G99" s="46">
        <v>211.99</v>
      </c>
      <c r="H99" s="48">
        <v>36695.42</v>
      </c>
      <c r="I99" s="46">
        <v>100</v>
      </c>
      <c r="J99" s="47">
        <v>36695.42</v>
      </c>
      <c r="K99" s="74">
        <v>100</v>
      </c>
    </row>
    <row r="100" spans="1:11" s="45" customFormat="1" ht="13.2" x14ac:dyDescent="0.25">
      <c r="A100" s="104"/>
      <c r="B100" s="82" t="s">
        <v>36</v>
      </c>
      <c r="C100" s="47">
        <v>14028.84</v>
      </c>
      <c r="D100" s="47">
        <v>13774.12</v>
      </c>
      <c r="E100" s="46">
        <v>98.18</v>
      </c>
      <c r="F100" s="47">
        <v>27365.42</v>
      </c>
      <c r="G100" s="46">
        <v>198.67</v>
      </c>
      <c r="H100" s="48">
        <v>27365.42</v>
      </c>
      <c r="I100" s="46">
        <v>100</v>
      </c>
      <c r="J100" s="47">
        <v>27365.42</v>
      </c>
      <c r="K100" s="74">
        <v>100</v>
      </c>
    </row>
    <row r="101" spans="1:11" s="45" customFormat="1" ht="13.2" x14ac:dyDescent="0.25">
      <c r="A101" s="104"/>
      <c r="B101" s="82" t="s">
        <v>35</v>
      </c>
      <c r="C101" s="47">
        <v>3830.85</v>
      </c>
      <c r="D101" s="47">
        <v>3535.87</v>
      </c>
      <c r="E101" s="46">
        <v>92.3</v>
      </c>
      <c r="F101" s="47">
        <v>9330</v>
      </c>
      <c r="G101" s="46">
        <v>263.87</v>
      </c>
      <c r="H101" s="48">
        <v>9330</v>
      </c>
      <c r="I101" s="46">
        <v>100</v>
      </c>
      <c r="J101" s="47">
        <v>9330</v>
      </c>
      <c r="K101" s="74">
        <v>100</v>
      </c>
    </row>
    <row r="102" spans="1:11" s="45" customFormat="1" ht="26.4" x14ac:dyDescent="0.25">
      <c r="A102" s="104"/>
      <c r="B102" s="81" t="s">
        <v>98</v>
      </c>
      <c r="C102" s="47">
        <v>2000</v>
      </c>
      <c r="D102" s="47">
        <v>5553.06</v>
      </c>
      <c r="E102" s="46">
        <v>277.64999999999998</v>
      </c>
      <c r="F102" s="51"/>
      <c r="G102" s="51"/>
      <c r="H102" s="52"/>
      <c r="I102" s="51"/>
      <c r="J102" s="51"/>
      <c r="K102" s="70"/>
    </row>
    <row r="103" spans="1:11" s="45" customFormat="1" ht="13.2" x14ac:dyDescent="0.25">
      <c r="A103" s="104"/>
      <c r="B103" s="81" t="s">
        <v>37</v>
      </c>
      <c r="C103" s="47">
        <v>2000</v>
      </c>
      <c r="D103" s="47">
        <v>5553.06</v>
      </c>
      <c r="E103" s="46">
        <v>277.64999999999998</v>
      </c>
      <c r="F103" s="51"/>
      <c r="G103" s="51"/>
      <c r="H103" s="52"/>
      <c r="I103" s="51"/>
      <c r="J103" s="51"/>
      <c r="K103" s="70"/>
    </row>
    <row r="104" spans="1:11" s="45" customFormat="1" ht="13.2" x14ac:dyDescent="0.25">
      <c r="A104" s="104"/>
      <c r="B104" s="82" t="s">
        <v>36</v>
      </c>
      <c r="C104" s="47">
        <v>2000</v>
      </c>
      <c r="D104" s="47">
        <v>4088.93</v>
      </c>
      <c r="E104" s="46">
        <v>204.45</v>
      </c>
      <c r="F104" s="51"/>
      <c r="G104" s="51"/>
      <c r="H104" s="52"/>
      <c r="I104" s="51"/>
      <c r="J104" s="51"/>
      <c r="K104" s="70"/>
    </row>
    <row r="105" spans="1:11" s="45" customFormat="1" ht="13.2" x14ac:dyDescent="0.25">
      <c r="A105" s="104"/>
      <c r="B105" s="82" t="s">
        <v>35</v>
      </c>
      <c r="C105" s="51"/>
      <c r="D105" s="47">
        <v>1464.13</v>
      </c>
      <c r="E105" s="51"/>
      <c r="F105" s="51"/>
      <c r="G105" s="51"/>
      <c r="H105" s="52"/>
      <c r="I105" s="51"/>
      <c r="J105" s="51"/>
      <c r="K105" s="70"/>
    </row>
    <row r="106" spans="1:11" s="45" customFormat="1" ht="26.4" x14ac:dyDescent="0.25">
      <c r="A106" s="104"/>
      <c r="B106" s="81" t="s">
        <v>95</v>
      </c>
      <c r="C106" s="46">
        <v>557.42999999999995</v>
      </c>
      <c r="D106" s="46">
        <v>558</v>
      </c>
      <c r="E106" s="46">
        <v>100.1</v>
      </c>
      <c r="F106" s="51"/>
      <c r="G106" s="51"/>
      <c r="H106" s="52"/>
      <c r="I106" s="51"/>
      <c r="J106" s="51"/>
      <c r="K106" s="70"/>
    </row>
    <row r="107" spans="1:11" s="45" customFormat="1" ht="13.2" x14ac:dyDescent="0.25">
      <c r="A107" s="104"/>
      <c r="B107" s="81" t="s">
        <v>37</v>
      </c>
      <c r="C107" s="46">
        <v>557.42999999999995</v>
      </c>
      <c r="D107" s="46">
        <v>558</v>
      </c>
      <c r="E107" s="46">
        <v>100.1</v>
      </c>
      <c r="F107" s="51"/>
      <c r="G107" s="51"/>
      <c r="H107" s="52"/>
      <c r="I107" s="51"/>
      <c r="J107" s="51"/>
      <c r="K107" s="70"/>
    </row>
    <row r="108" spans="1:11" s="45" customFormat="1" ht="13.2" x14ac:dyDescent="0.25">
      <c r="A108" s="104"/>
      <c r="B108" s="82" t="s">
        <v>36</v>
      </c>
      <c r="C108" s="46">
        <v>557.42999999999995</v>
      </c>
      <c r="D108" s="46">
        <v>558</v>
      </c>
      <c r="E108" s="46">
        <v>100.1</v>
      </c>
      <c r="F108" s="51"/>
      <c r="G108" s="51"/>
      <c r="H108" s="52"/>
      <c r="I108" s="51"/>
      <c r="J108" s="51"/>
      <c r="K108" s="70"/>
    </row>
    <row r="109" spans="1:11" s="83" customFormat="1" ht="13.2" x14ac:dyDescent="0.25">
      <c r="A109" s="104"/>
      <c r="B109" s="88" t="s">
        <v>97</v>
      </c>
      <c r="C109" s="85">
        <v>2025.17</v>
      </c>
      <c r="D109" s="85">
        <v>3020</v>
      </c>
      <c r="E109" s="86">
        <v>149.12</v>
      </c>
      <c r="F109" s="85">
        <v>1600</v>
      </c>
      <c r="G109" s="86">
        <v>52.98</v>
      </c>
      <c r="H109" s="87">
        <v>1600</v>
      </c>
      <c r="I109" s="86">
        <v>100</v>
      </c>
      <c r="J109" s="85">
        <v>1600</v>
      </c>
      <c r="K109" s="84">
        <v>100</v>
      </c>
    </row>
    <row r="110" spans="1:11" s="45" customFormat="1" ht="13.2" x14ac:dyDescent="0.25">
      <c r="A110" s="104"/>
      <c r="B110" s="81" t="s">
        <v>92</v>
      </c>
      <c r="C110" s="47">
        <v>1929.17</v>
      </c>
      <c r="D110" s="47">
        <v>1600</v>
      </c>
      <c r="E110" s="46">
        <v>82.94</v>
      </c>
      <c r="F110" s="47">
        <v>1600</v>
      </c>
      <c r="G110" s="46">
        <v>100</v>
      </c>
      <c r="H110" s="48">
        <v>1600</v>
      </c>
      <c r="I110" s="46">
        <v>100</v>
      </c>
      <c r="J110" s="47">
        <v>1600</v>
      </c>
      <c r="K110" s="74">
        <v>100</v>
      </c>
    </row>
    <row r="111" spans="1:11" s="45" customFormat="1" ht="13.2" x14ac:dyDescent="0.25">
      <c r="A111" s="104"/>
      <c r="B111" s="81" t="s">
        <v>37</v>
      </c>
      <c r="C111" s="47">
        <v>1929.17</v>
      </c>
      <c r="D111" s="47">
        <v>1600</v>
      </c>
      <c r="E111" s="46">
        <v>82.94</v>
      </c>
      <c r="F111" s="47">
        <v>1600</v>
      </c>
      <c r="G111" s="46">
        <v>100</v>
      </c>
      <c r="H111" s="48">
        <v>1600</v>
      </c>
      <c r="I111" s="46">
        <v>100</v>
      </c>
      <c r="J111" s="47">
        <v>1600</v>
      </c>
      <c r="K111" s="74">
        <v>100</v>
      </c>
    </row>
    <row r="112" spans="1:11" s="45" customFormat="1" ht="13.2" x14ac:dyDescent="0.25">
      <c r="A112" s="104"/>
      <c r="B112" s="82" t="s">
        <v>35</v>
      </c>
      <c r="C112" s="47">
        <v>1929.17</v>
      </c>
      <c r="D112" s="47">
        <v>1600</v>
      </c>
      <c r="E112" s="46">
        <v>82.94</v>
      </c>
      <c r="F112" s="47">
        <v>1600</v>
      </c>
      <c r="G112" s="46">
        <v>100</v>
      </c>
      <c r="H112" s="48">
        <v>1600</v>
      </c>
      <c r="I112" s="46">
        <v>100</v>
      </c>
      <c r="J112" s="47">
        <v>1600</v>
      </c>
      <c r="K112" s="74">
        <v>100</v>
      </c>
    </row>
    <row r="113" spans="1:11" s="45" customFormat="1" ht="26.4" x14ac:dyDescent="0.25">
      <c r="A113" s="104"/>
      <c r="B113" s="81" t="s">
        <v>96</v>
      </c>
      <c r="C113" s="46">
        <v>96</v>
      </c>
      <c r="D113" s="51"/>
      <c r="E113" s="51"/>
      <c r="F113" s="51"/>
      <c r="G113" s="51"/>
      <c r="H113" s="52"/>
      <c r="I113" s="51"/>
      <c r="J113" s="51"/>
      <c r="K113" s="70"/>
    </row>
    <row r="114" spans="1:11" s="45" customFormat="1" ht="13.2" x14ac:dyDescent="0.25">
      <c r="A114" s="104"/>
      <c r="B114" s="81" t="s">
        <v>37</v>
      </c>
      <c r="C114" s="46">
        <v>96</v>
      </c>
      <c r="D114" s="51"/>
      <c r="E114" s="51"/>
      <c r="F114" s="51"/>
      <c r="G114" s="51"/>
      <c r="H114" s="52"/>
      <c r="I114" s="51"/>
      <c r="J114" s="51"/>
      <c r="K114" s="70"/>
    </row>
    <row r="115" spans="1:11" s="45" customFormat="1" ht="13.2" x14ac:dyDescent="0.25">
      <c r="A115" s="104"/>
      <c r="B115" s="82" t="s">
        <v>35</v>
      </c>
      <c r="C115" s="46">
        <v>96</v>
      </c>
      <c r="D115" s="51"/>
      <c r="E115" s="51"/>
      <c r="F115" s="51"/>
      <c r="G115" s="51"/>
      <c r="H115" s="52"/>
      <c r="I115" s="51"/>
      <c r="J115" s="51"/>
      <c r="K115" s="70"/>
    </row>
    <row r="116" spans="1:11" s="45" customFormat="1" ht="26.4" x14ac:dyDescent="0.25">
      <c r="A116" s="104"/>
      <c r="B116" s="81" t="s">
        <v>95</v>
      </c>
      <c r="C116" s="51"/>
      <c r="D116" s="47">
        <v>1110</v>
      </c>
      <c r="E116" s="51"/>
      <c r="F116" s="51"/>
      <c r="G116" s="51"/>
      <c r="H116" s="52"/>
      <c r="I116" s="51"/>
      <c r="J116" s="51"/>
      <c r="K116" s="70"/>
    </row>
    <row r="117" spans="1:11" s="45" customFormat="1" ht="13.2" x14ac:dyDescent="0.25">
      <c r="A117" s="104"/>
      <c r="B117" s="81" t="s">
        <v>37</v>
      </c>
      <c r="C117" s="51"/>
      <c r="D117" s="47">
        <v>1110</v>
      </c>
      <c r="E117" s="51"/>
      <c r="F117" s="51"/>
      <c r="G117" s="51"/>
      <c r="H117" s="52"/>
      <c r="I117" s="51"/>
      <c r="J117" s="51"/>
      <c r="K117" s="70"/>
    </row>
    <row r="118" spans="1:11" s="45" customFormat="1" ht="13.2" x14ac:dyDescent="0.25">
      <c r="A118" s="104"/>
      <c r="B118" s="82" t="s">
        <v>35</v>
      </c>
      <c r="C118" s="51"/>
      <c r="D118" s="47">
        <v>1110</v>
      </c>
      <c r="E118" s="51"/>
      <c r="F118" s="51"/>
      <c r="G118" s="51"/>
      <c r="H118" s="52"/>
      <c r="I118" s="51"/>
      <c r="J118" s="51"/>
      <c r="K118" s="70"/>
    </row>
    <row r="119" spans="1:11" s="45" customFormat="1" ht="26.4" x14ac:dyDescent="0.25">
      <c r="A119" s="104"/>
      <c r="B119" s="81" t="s">
        <v>94</v>
      </c>
      <c r="C119" s="51"/>
      <c r="D119" s="46">
        <v>310</v>
      </c>
      <c r="E119" s="51"/>
      <c r="F119" s="51"/>
      <c r="G119" s="51"/>
      <c r="H119" s="52"/>
      <c r="I119" s="51"/>
      <c r="J119" s="51"/>
      <c r="K119" s="70"/>
    </row>
    <row r="120" spans="1:11" s="45" customFormat="1" ht="13.2" x14ac:dyDescent="0.25">
      <c r="A120" s="104"/>
      <c r="B120" s="81" t="s">
        <v>37</v>
      </c>
      <c r="C120" s="51"/>
      <c r="D120" s="46">
        <v>310</v>
      </c>
      <c r="E120" s="51"/>
      <c r="F120" s="51"/>
      <c r="G120" s="51"/>
      <c r="H120" s="52"/>
      <c r="I120" s="51"/>
      <c r="J120" s="51"/>
      <c r="K120" s="70"/>
    </row>
    <row r="121" spans="1:11" s="45" customFormat="1" ht="13.2" x14ac:dyDescent="0.25">
      <c r="A121" s="104"/>
      <c r="B121" s="82" t="s">
        <v>35</v>
      </c>
      <c r="C121" s="51"/>
      <c r="D121" s="46">
        <v>310</v>
      </c>
      <c r="E121" s="51"/>
      <c r="F121" s="51"/>
      <c r="G121" s="51"/>
      <c r="H121" s="52"/>
      <c r="I121" s="51"/>
      <c r="J121" s="51"/>
      <c r="K121" s="70"/>
    </row>
    <row r="122" spans="1:11" s="83" customFormat="1" ht="13.2" x14ac:dyDescent="0.25">
      <c r="A122" s="104"/>
      <c r="B122" s="88" t="s">
        <v>93</v>
      </c>
      <c r="C122" s="85">
        <v>1036</v>
      </c>
      <c r="D122" s="86">
        <v>982</v>
      </c>
      <c r="E122" s="86">
        <v>94.79</v>
      </c>
      <c r="F122" s="85">
        <v>1500</v>
      </c>
      <c r="G122" s="86">
        <v>152.75</v>
      </c>
      <c r="H122" s="87">
        <v>1500</v>
      </c>
      <c r="I122" s="86">
        <v>100</v>
      </c>
      <c r="J122" s="85">
        <v>1500</v>
      </c>
      <c r="K122" s="84">
        <v>100</v>
      </c>
    </row>
    <row r="123" spans="1:11" s="45" customFormat="1" ht="13.2" x14ac:dyDescent="0.25">
      <c r="A123" s="104"/>
      <c r="B123" s="81" t="s">
        <v>92</v>
      </c>
      <c r="C123" s="47">
        <v>1036</v>
      </c>
      <c r="D123" s="46">
        <v>982</v>
      </c>
      <c r="E123" s="46">
        <v>94.79</v>
      </c>
      <c r="F123" s="47">
        <v>1500</v>
      </c>
      <c r="G123" s="46">
        <v>152.75</v>
      </c>
      <c r="H123" s="48">
        <v>1500</v>
      </c>
      <c r="I123" s="46">
        <v>100</v>
      </c>
      <c r="J123" s="47">
        <v>1500</v>
      </c>
      <c r="K123" s="74">
        <v>100</v>
      </c>
    </row>
    <row r="124" spans="1:11" s="45" customFormat="1" ht="13.2" x14ac:dyDescent="0.25">
      <c r="A124" s="104"/>
      <c r="B124" s="81" t="s">
        <v>37</v>
      </c>
      <c r="C124" s="47">
        <v>1036</v>
      </c>
      <c r="D124" s="46">
        <v>982</v>
      </c>
      <c r="E124" s="46">
        <v>94.79</v>
      </c>
      <c r="F124" s="47">
        <v>1500</v>
      </c>
      <c r="G124" s="46">
        <v>152.75</v>
      </c>
      <c r="H124" s="48">
        <v>1500</v>
      </c>
      <c r="I124" s="46">
        <v>100</v>
      </c>
      <c r="J124" s="47">
        <v>1500</v>
      </c>
      <c r="K124" s="74">
        <v>100</v>
      </c>
    </row>
    <row r="125" spans="1:11" s="45" customFormat="1" ht="13.2" x14ac:dyDescent="0.25">
      <c r="A125" s="104"/>
      <c r="B125" s="82" t="s">
        <v>35</v>
      </c>
      <c r="C125" s="47">
        <v>1036</v>
      </c>
      <c r="D125" s="46">
        <v>982</v>
      </c>
      <c r="E125" s="46">
        <v>94.79</v>
      </c>
      <c r="F125" s="47">
        <v>1500</v>
      </c>
      <c r="G125" s="46">
        <v>152.75</v>
      </c>
      <c r="H125" s="48">
        <v>1500</v>
      </c>
      <c r="I125" s="46">
        <v>100</v>
      </c>
      <c r="J125" s="47">
        <v>1500</v>
      </c>
      <c r="K125" s="74">
        <v>100</v>
      </c>
    </row>
    <row r="126" spans="1:11" s="83" customFormat="1" ht="26.4" x14ac:dyDescent="0.25">
      <c r="A126" s="104"/>
      <c r="B126" s="88" t="s">
        <v>91</v>
      </c>
      <c r="C126" s="95">
        <v>436.4</v>
      </c>
      <c r="D126" s="86">
        <v>481.5</v>
      </c>
      <c r="E126" s="86">
        <v>110.33</v>
      </c>
      <c r="F126" s="86">
        <v>461</v>
      </c>
      <c r="G126" s="86">
        <v>95.74</v>
      </c>
      <c r="H126" s="94">
        <v>461</v>
      </c>
      <c r="I126" s="86">
        <v>100</v>
      </c>
      <c r="J126" s="86">
        <v>461</v>
      </c>
      <c r="K126" s="84">
        <v>100</v>
      </c>
    </row>
    <row r="127" spans="1:11" s="45" customFormat="1" ht="26.4" x14ac:dyDescent="0.25">
      <c r="A127" s="104"/>
      <c r="B127" s="81" t="s">
        <v>82</v>
      </c>
      <c r="C127" s="50">
        <v>436.4</v>
      </c>
      <c r="D127" s="46">
        <v>481.5</v>
      </c>
      <c r="E127" s="46">
        <v>110.33</v>
      </c>
      <c r="F127" s="46">
        <v>461</v>
      </c>
      <c r="G127" s="46">
        <v>95.74</v>
      </c>
      <c r="H127" s="49">
        <v>461</v>
      </c>
      <c r="I127" s="46">
        <v>100</v>
      </c>
      <c r="J127" s="46">
        <v>461</v>
      </c>
      <c r="K127" s="74">
        <v>100</v>
      </c>
    </row>
    <row r="128" spans="1:11" s="45" customFormat="1" ht="13.2" x14ac:dyDescent="0.25">
      <c r="A128" s="104"/>
      <c r="B128" s="81" t="s">
        <v>37</v>
      </c>
      <c r="C128" s="50">
        <v>436.4</v>
      </c>
      <c r="D128" s="46">
        <v>481.5</v>
      </c>
      <c r="E128" s="46">
        <v>110.33</v>
      </c>
      <c r="F128" s="46">
        <v>461</v>
      </c>
      <c r="G128" s="46">
        <v>95.74</v>
      </c>
      <c r="H128" s="49">
        <v>461</v>
      </c>
      <c r="I128" s="46">
        <v>100</v>
      </c>
      <c r="J128" s="46">
        <v>461</v>
      </c>
      <c r="K128" s="74">
        <v>100</v>
      </c>
    </row>
    <row r="129" spans="1:11" s="45" customFormat="1" ht="13.2" x14ac:dyDescent="0.25">
      <c r="A129" s="104"/>
      <c r="B129" s="82" t="s">
        <v>32</v>
      </c>
      <c r="C129" s="50">
        <v>436.4</v>
      </c>
      <c r="D129" s="46">
        <v>481.5</v>
      </c>
      <c r="E129" s="46">
        <v>110.33</v>
      </c>
      <c r="F129" s="46">
        <v>461</v>
      </c>
      <c r="G129" s="46">
        <v>95.74</v>
      </c>
      <c r="H129" s="49">
        <v>461</v>
      </c>
      <c r="I129" s="46">
        <v>100</v>
      </c>
      <c r="J129" s="46">
        <v>461</v>
      </c>
      <c r="K129" s="74">
        <v>100</v>
      </c>
    </row>
    <row r="130" spans="1:11" s="45" customFormat="1" ht="26.4" x14ac:dyDescent="0.25">
      <c r="A130" s="104"/>
      <c r="B130" s="93" t="s">
        <v>90</v>
      </c>
      <c r="C130" s="91">
        <v>451.36</v>
      </c>
      <c r="D130" s="91">
        <v>942.41</v>
      </c>
      <c r="E130" s="91">
        <v>208.79</v>
      </c>
      <c r="F130" s="90">
        <v>1575</v>
      </c>
      <c r="G130" s="91">
        <v>167.12</v>
      </c>
      <c r="H130" s="92">
        <v>1575</v>
      </c>
      <c r="I130" s="91">
        <v>100</v>
      </c>
      <c r="J130" s="90">
        <v>1575</v>
      </c>
      <c r="K130" s="89">
        <v>100</v>
      </c>
    </row>
    <row r="131" spans="1:11" s="83" customFormat="1" ht="13.2" x14ac:dyDescent="0.25">
      <c r="A131" s="104"/>
      <c r="B131" s="88" t="s">
        <v>89</v>
      </c>
      <c r="C131" s="86">
        <v>451.36</v>
      </c>
      <c r="D131" s="86">
        <v>942.41</v>
      </c>
      <c r="E131" s="86">
        <v>208.79</v>
      </c>
      <c r="F131" s="85">
        <v>1575</v>
      </c>
      <c r="G131" s="86">
        <v>167.12</v>
      </c>
      <c r="H131" s="87">
        <v>1575</v>
      </c>
      <c r="I131" s="86">
        <v>100</v>
      </c>
      <c r="J131" s="85">
        <v>1575</v>
      </c>
      <c r="K131" s="84">
        <v>100</v>
      </c>
    </row>
    <row r="132" spans="1:11" s="45" customFormat="1" ht="26.4" x14ac:dyDescent="0.25">
      <c r="A132" s="104"/>
      <c r="B132" s="81" t="s">
        <v>82</v>
      </c>
      <c r="C132" s="46">
        <v>451.36</v>
      </c>
      <c r="D132" s="46">
        <v>942.41</v>
      </c>
      <c r="E132" s="46">
        <v>208.79</v>
      </c>
      <c r="F132" s="47">
        <v>1575</v>
      </c>
      <c r="G132" s="46">
        <v>167.12</v>
      </c>
      <c r="H132" s="48">
        <v>1575</v>
      </c>
      <c r="I132" s="46">
        <v>100</v>
      </c>
      <c r="J132" s="47">
        <v>1575</v>
      </c>
      <c r="K132" s="74">
        <v>100</v>
      </c>
    </row>
    <row r="133" spans="1:11" s="45" customFormat="1" ht="13.2" x14ac:dyDescent="0.25">
      <c r="A133" s="104"/>
      <c r="B133" s="81" t="s">
        <v>37</v>
      </c>
      <c r="C133" s="46">
        <v>451.36</v>
      </c>
      <c r="D133" s="46">
        <v>942.41</v>
      </c>
      <c r="E133" s="46">
        <v>208.79</v>
      </c>
      <c r="F133" s="47">
        <v>1575</v>
      </c>
      <c r="G133" s="46">
        <v>167.12</v>
      </c>
      <c r="H133" s="48">
        <v>1575</v>
      </c>
      <c r="I133" s="46">
        <v>100</v>
      </c>
      <c r="J133" s="47">
        <v>1575</v>
      </c>
      <c r="K133" s="74">
        <v>100</v>
      </c>
    </row>
    <row r="134" spans="1:11" s="45" customFormat="1" ht="13.2" x14ac:dyDescent="0.25">
      <c r="A134" s="104"/>
      <c r="B134" s="82" t="s">
        <v>35</v>
      </c>
      <c r="C134" s="46">
        <v>451.36</v>
      </c>
      <c r="D134" s="46">
        <v>942.41</v>
      </c>
      <c r="E134" s="46">
        <v>208.79</v>
      </c>
      <c r="F134" s="47">
        <v>1575</v>
      </c>
      <c r="G134" s="46">
        <v>167.12</v>
      </c>
      <c r="H134" s="48">
        <v>1575</v>
      </c>
      <c r="I134" s="46">
        <v>100</v>
      </c>
      <c r="J134" s="47">
        <v>1575</v>
      </c>
      <c r="K134" s="74">
        <v>100</v>
      </c>
    </row>
    <row r="135" spans="1:11" s="45" customFormat="1" ht="26.4" x14ac:dyDescent="0.25">
      <c r="A135" s="104"/>
      <c r="B135" s="93" t="s">
        <v>88</v>
      </c>
      <c r="C135" s="90">
        <v>1683.94</v>
      </c>
      <c r="D135" s="90">
        <v>5382.05</v>
      </c>
      <c r="E135" s="91">
        <v>319.61</v>
      </c>
      <c r="F135" s="90">
        <v>3775.45</v>
      </c>
      <c r="G135" s="91">
        <v>70.150000000000006</v>
      </c>
      <c r="H135" s="92">
        <v>3075.45</v>
      </c>
      <c r="I135" s="91">
        <v>81.459999999999994</v>
      </c>
      <c r="J135" s="90">
        <v>3075.45</v>
      </c>
      <c r="K135" s="89">
        <v>100</v>
      </c>
    </row>
    <row r="136" spans="1:11" s="83" customFormat="1" ht="13.2" x14ac:dyDescent="0.25">
      <c r="A136" s="104"/>
      <c r="B136" s="88" t="s">
        <v>87</v>
      </c>
      <c r="C136" s="85">
        <v>1683.94</v>
      </c>
      <c r="D136" s="85">
        <v>5382.05</v>
      </c>
      <c r="E136" s="86">
        <v>319.61</v>
      </c>
      <c r="F136" s="85">
        <v>3775.45</v>
      </c>
      <c r="G136" s="86">
        <v>70.150000000000006</v>
      </c>
      <c r="H136" s="87">
        <v>3075.45</v>
      </c>
      <c r="I136" s="86">
        <v>81.459999999999994</v>
      </c>
      <c r="J136" s="85">
        <v>3075.45</v>
      </c>
      <c r="K136" s="84">
        <v>100</v>
      </c>
    </row>
    <row r="137" spans="1:11" s="45" customFormat="1" ht="26.4" x14ac:dyDescent="0.25">
      <c r="A137" s="104"/>
      <c r="B137" s="81" t="s">
        <v>86</v>
      </c>
      <c r="C137" s="46">
        <v>95.93</v>
      </c>
      <c r="D137" s="47">
        <v>1539.59</v>
      </c>
      <c r="E137" s="47">
        <v>1604.91</v>
      </c>
      <c r="F137" s="47">
        <v>1500</v>
      </c>
      <c r="G137" s="46">
        <v>97.43</v>
      </c>
      <c r="H137" s="48">
        <v>1500</v>
      </c>
      <c r="I137" s="46">
        <v>100</v>
      </c>
      <c r="J137" s="47">
        <v>1500</v>
      </c>
      <c r="K137" s="74">
        <v>100</v>
      </c>
    </row>
    <row r="138" spans="1:11" s="45" customFormat="1" ht="26.4" x14ac:dyDescent="0.25">
      <c r="A138" s="104"/>
      <c r="B138" s="81" t="s">
        <v>31</v>
      </c>
      <c r="C138" s="46">
        <v>95.93</v>
      </c>
      <c r="D138" s="47">
        <v>1539.59</v>
      </c>
      <c r="E138" s="47">
        <v>1604.91</v>
      </c>
      <c r="F138" s="47">
        <v>1500</v>
      </c>
      <c r="G138" s="46">
        <v>97.43</v>
      </c>
      <c r="H138" s="48">
        <v>1500</v>
      </c>
      <c r="I138" s="46">
        <v>100</v>
      </c>
      <c r="J138" s="47">
        <v>1500</v>
      </c>
      <c r="K138" s="74">
        <v>100</v>
      </c>
    </row>
    <row r="139" spans="1:11" s="45" customFormat="1" ht="26.4" x14ac:dyDescent="0.25">
      <c r="A139" s="104"/>
      <c r="B139" s="82" t="s">
        <v>30</v>
      </c>
      <c r="C139" s="46">
        <v>95.93</v>
      </c>
      <c r="D139" s="47">
        <v>1539.59</v>
      </c>
      <c r="E139" s="47">
        <v>1604.91</v>
      </c>
      <c r="F139" s="47">
        <v>1500</v>
      </c>
      <c r="G139" s="46">
        <v>97.43</v>
      </c>
      <c r="H139" s="48">
        <v>1500</v>
      </c>
      <c r="I139" s="46">
        <v>100</v>
      </c>
      <c r="J139" s="47">
        <v>1500</v>
      </c>
      <c r="K139" s="74">
        <v>100</v>
      </c>
    </row>
    <row r="140" spans="1:11" s="45" customFormat="1" ht="39.6" x14ac:dyDescent="0.25">
      <c r="A140" s="104"/>
      <c r="B140" s="81" t="s">
        <v>85</v>
      </c>
      <c r="C140" s="46">
        <v>991.25</v>
      </c>
      <c r="D140" s="51"/>
      <c r="E140" s="51"/>
      <c r="F140" s="51"/>
      <c r="G140" s="51"/>
      <c r="H140" s="52"/>
      <c r="I140" s="51"/>
      <c r="J140" s="51"/>
      <c r="K140" s="70"/>
    </row>
    <row r="141" spans="1:11" s="45" customFormat="1" ht="26.4" x14ac:dyDescent="0.25">
      <c r="A141" s="104"/>
      <c r="B141" s="81" t="s">
        <v>31</v>
      </c>
      <c r="C141" s="46">
        <v>991.25</v>
      </c>
      <c r="D141" s="51"/>
      <c r="E141" s="51"/>
      <c r="F141" s="51"/>
      <c r="G141" s="51"/>
      <c r="H141" s="52"/>
      <c r="I141" s="51"/>
      <c r="J141" s="51"/>
      <c r="K141" s="70"/>
    </row>
    <row r="142" spans="1:11" s="45" customFormat="1" ht="26.4" x14ac:dyDescent="0.25">
      <c r="A142" s="104"/>
      <c r="B142" s="82" t="s">
        <v>30</v>
      </c>
      <c r="C142" s="46">
        <v>991.25</v>
      </c>
      <c r="D142" s="51"/>
      <c r="E142" s="51"/>
      <c r="F142" s="51"/>
      <c r="G142" s="51"/>
      <c r="H142" s="52"/>
      <c r="I142" s="51"/>
      <c r="J142" s="51"/>
      <c r="K142" s="70"/>
    </row>
    <row r="143" spans="1:11" s="45" customFormat="1" ht="26.4" x14ac:dyDescent="0.25">
      <c r="A143" s="104"/>
      <c r="B143" s="81" t="s">
        <v>84</v>
      </c>
      <c r="C143" s="46">
        <v>133.5</v>
      </c>
      <c r="D143" s="46">
        <v>100</v>
      </c>
      <c r="E143" s="46">
        <v>74.91</v>
      </c>
      <c r="F143" s="47">
        <v>1160</v>
      </c>
      <c r="G143" s="47">
        <v>1160</v>
      </c>
      <c r="H143" s="48">
        <v>1160</v>
      </c>
      <c r="I143" s="46">
        <v>100</v>
      </c>
      <c r="J143" s="47">
        <v>1160</v>
      </c>
      <c r="K143" s="74">
        <v>100</v>
      </c>
    </row>
    <row r="144" spans="1:11" s="45" customFormat="1" ht="26.4" x14ac:dyDescent="0.25">
      <c r="A144" s="104"/>
      <c r="B144" s="81" t="s">
        <v>31</v>
      </c>
      <c r="C144" s="46">
        <v>133.5</v>
      </c>
      <c r="D144" s="46">
        <v>100</v>
      </c>
      <c r="E144" s="46">
        <v>74.91</v>
      </c>
      <c r="F144" s="47">
        <v>1160</v>
      </c>
      <c r="G144" s="47">
        <v>1160</v>
      </c>
      <c r="H144" s="48">
        <v>1160</v>
      </c>
      <c r="I144" s="46">
        <v>100</v>
      </c>
      <c r="J144" s="47">
        <v>1160</v>
      </c>
      <c r="K144" s="74">
        <v>100</v>
      </c>
    </row>
    <row r="145" spans="1:11" s="45" customFormat="1" ht="26.4" x14ac:dyDescent="0.25">
      <c r="A145" s="104"/>
      <c r="B145" s="82" t="s">
        <v>30</v>
      </c>
      <c r="C145" s="46">
        <v>133.5</v>
      </c>
      <c r="D145" s="46">
        <v>100</v>
      </c>
      <c r="E145" s="46">
        <v>74.91</v>
      </c>
      <c r="F145" s="47">
        <v>1160</v>
      </c>
      <c r="G145" s="47">
        <v>1160</v>
      </c>
      <c r="H145" s="48">
        <v>1160</v>
      </c>
      <c r="I145" s="46">
        <v>100</v>
      </c>
      <c r="J145" s="47">
        <v>1160</v>
      </c>
      <c r="K145" s="74">
        <v>100</v>
      </c>
    </row>
    <row r="146" spans="1:11" s="45" customFormat="1" ht="39.6" x14ac:dyDescent="0.25">
      <c r="A146" s="104"/>
      <c r="B146" s="81" t="s">
        <v>83</v>
      </c>
      <c r="C146" s="51"/>
      <c r="D146" s="47">
        <v>2946.12</v>
      </c>
      <c r="E146" s="51"/>
      <c r="F146" s="46">
        <v>700</v>
      </c>
      <c r="G146" s="46">
        <v>23.76</v>
      </c>
      <c r="H146" s="52"/>
      <c r="I146" s="51"/>
      <c r="J146" s="51"/>
      <c r="K146" s="70"/>
    </row>
    <row r="147" spans="1:11" s="45" customFormat="1" ht="26.4" x14ac:dyDescent="0.25">
      <c r="A147" s="104"/>
      <c r="B147" s="81" t="s">
        <v>31</v>
      </c>
      <c r="C147" s="51"/>
      <c r="D147" s="47">
        <v>2946.12</v>
      </c>
      <c r="E147" s="51"/>
      <c r="F147" s="46">
        <v>700</v>
      </c>
      <c r="G147" s="46">
        <v>23.76</v>
      </c>
      <c r="H147" s="52"/>
      <c r="I147" s="51"/>
      <c r="J147" s="51"/>
      <c r="K147" s="70"/>
    </row>
    <row r="148" spans="1:11" s="45" customFormat="1" ht="26.4" x14ac:dyDescent="0.25">
      <c r="A148" s="104"/>
      <c r="B148" s="82" t="s">
        <v>30</v>
      </c>
      <c r="C148" s="51"/>
      <c r="D148" s="47">
        <v>2946.12</v>
      </c>
      <c r="E148" s="51"/>
      <c r="F148" s="46">
        <v>700</v>
      </c>
      <c r="G148" s="46">
        <v>23.76</v>
      </c>
      <c r="H148" s="52"/>
      <c r="I148" s="51"/>
      <c r="J148" s="51"/>
      <c r="K148" s="70"/>
    </row>
    <row r="149" spans="1:11" s="45" customFormat="1" ht="26.4" x14ac:dyDescent="0.25">
      <c r="A149" s="104"/>
      <c r="B149" s="81" t="s">
        <v>82</v>
      </c>
      <c r="C149" s="46">
        <v>303</v>
      </c>
      <c r="D149" s="46">
        <v>265.45</v>
      </c>
      <c r="E149" s="46">
        <v>87.61</v>
      </c>
      <c r="F149" s="46">
        <v>415.45</v>
      </c>
      <c r="G149" s="46">
        <v>156.51</v>
      </c>
      <c r="H149" s="49">
        <v>415.45</v>
      </c>
      <c r="I149" s="46">
        <v>100</v>
      </c>
      <c r="J149" s="46">
        <v>415.45</v>
      </c>
      <c r="K149" s="74">
        <v>100</v>
      </c>
    </row>
    <row r="150" spans="1:11" s="45" customFormat="1" ht="26.4" x14ac:dyDescent="0.25">
      <c r="A150" s="104"/>
      <c r="B150" s="81" t="s">
        <v>31</v>
      </c>
      <c r="C150" s="46">
        <v>303</v>
      </c>
      <c r="D150" s="46">
        <v>265.45</v>
      </c>
      <c r="E150" s="46">
        <v>87.61</v>
      </c>
      <c r="F150" s="46">
        <v>415.45</v>
      </c>
      <c r="G150" s="46">
        <v>156.51</v>
      </c>
      <c r="H150" s="49">
        <v>415.45</v>
      </c>
      <c r="I150" s="46">
        <v>100</v>
      </c>
      <c r="J150" s="46">
        <v>415.45</v>
      </c>
      <c r="K150" s="74">
        <v>100</v>
      </c>
    </row>
    <row r="151" spans="1:11" s="45" customFormat="1" ht="26.4" x14ac:dyDescent="0.25">
      <c r="A151" s="104"/>
      <c r="B151" s="82" t="s">
        <v>30</v>
      </c>
      <c r="C151" s="46">
        <v>303</v>
      </c>
      <c r="D151" s="46">
        <v>265.45</v>
      </c>
      <c r="E151" s="46">
        <v>87.61</v>
      </c>
      <c r="F151" s="46">
        <v>415.45</v>
      </c>
      <c r="G151" s="46">
        <v>156.51</v>
      </c>
      <c r="H151" s="49">
        <v>415.45</v>
      </c>
      <c r="I151" s="46">
        <v>100</v>
      </c>
      <c r="J151" s="46">
        <v>415.45</v>
      </c>
      <c r="K151" s="74">
        <v>100</v>
      </c>
    </row>
    <row r="152" spans="1:11" s="45" customFormat="1" ht="52.8" x14ac:dyDescent="0.25">
      <c r="A152" s="104"/>
      <c r="B152" s="81" t="s">
        <v>81</v>
      </c>
      <c r="C152" s="46">
        <v>160.26</v>
      </c>
      <c r="D152" s="51"/>
      <c r="E152" s="51"/>
      <c r="F152" s="51"/>
      <c r="G152" s="51"/>
      <c r="H152" s="52"/>
      <c r="I152" s="51"/>
      <c r="J152" s="51"/>
      <c r="K152" s="70"/>
    </row>
    <row r="153" spans="1:11" s="45" customFormat="1" ht="26.4" x14ac:dyDescent="0.25">
      <c r="A153" s="104"/>
      <c r="B153" s="81" t="s">
        <v>31</v>
      </c>
      <c r="C153" s="46">
        <v>160.26</v>
      </c>
      <c r="D153" s="51"/>
      <c r="E153" s="51"/>
      <c r="F153" s="51"/>
      <c r="G153" s="51"/>
      <c r="H153" s="52"/>
      <c r="I153" s="51"/>
      <c r="J153" s="51"/>
      <c r="K153" s="70"/>
    </row>
    <row r="154" spans="1:11" s="45" customFormat="1" ht="26.4" x14ac:dyDescent="0.25">
      <c r="A154" s="104"/>
      <c r="B154" s="82" t="s">
        <v>30</v>
      </c>
      <c r="C154" s="46">
        <v>160.26</v>
      </c>
      <c r="D154" s="51"/>
      <c r="E154" s="51"/>
      <c r="F154" s="51"/>
      <c r="G154" s="51"/>
      <c r="H154" s="52"/>
      <c r="I154" s="51"/>
      <c r="J154" s="51"/>
      <c r="K154" s="70"/>
    </row>
    <row r="155" spans="1:11" s="45" customFormat="1" ht="52.8" x14ac:dyDescent="0.25">
      <c r="A155" s="104"/>
      <c r="B155" s="81" t="s">
        <v>80</v>
      </c>
      <c r="C155" s="51"/>
      <c r="D155" s="46">
        <v>530.89</v>
      </c>
      <c r="E155" s="51"/>
      <c r="F155" s="51"/>
      <c r="G155" s="51"/>
      <c r="H155" s="52"/>
      <c r="I155" s="51"/>
      <c r="J155" s="51"/>
      <c r="K155" s="70"/>
    </row>
    <row r="156" spans="1:11" s="45" customFormat="1" ht="26.4" x14ac:dyDescent="0.25">
      <c r="A156" s="104"/>
      <c r="B156" s="81" t="s">
        <v>31</v>
      </c>
      <c r="C156" s="51"/>
      <c r="D156" s="46">
        <v>530.89</v>
      </c>
      <c r="E156" s="51"/>
      <c r="F156" s="51"/>
      <c r="G156" s="51"/>
      <c r="H156" s="52"/>
      <c r="I156" s="51"/>
      <c r="J156" s="51"/>
      <c r="K156" s="70"/>
    </row>
    <row r="157" spans="1:11" s="45" customFormat="1" ht="26.4" x14ac:dyDescent="0.25">
      <c r="A157" s="104"/>
      <c r="B157" s="80" t="s">
        <v>30</v>
      </c>
      <c r="C157" s="78"/>
      <c r="D157" s="75">
        <v>530.89</v>
      </c>
      <c r="E157" s="78"/>
      <c r="F157" s="78"/>
      <c r="G157" s="78"/>
      <c r="H157" s="79"/>
      <c r="I157" s="78"/>
      <c r="J157" s="78"/>
      <c r="K157" s="77"/>
    </row>
  </sheetData>
  <mergeCells count="1">
    <mergeCell ref="B1:K1"/>
  </mergeCells>
  <printOptions horizontalCentered="1"/>
  <pageMargins left="0" right="0" top="0.39370078740157483" bottom="0.19685039370078741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po ekonomskoj</vt:lpstr>
      <vt:lpstr>po izvorima</vt:lpstr>
      <vt:lpstr>po funkcijskoj</vt:lpstr>
      <vt:lpstr>po programskoj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viliana</cp:lastModifiedBy>
  <cp:lastPrinted>2024-11-26T10:58:06Z</cp:lastPrinted>
  <dcterms:created xsi:type="dcterms:W3CDTF">2023-10-05T07:23:39Z</dcterms:created>
  <dcterms:modified xsi:type="dcterms:W3CDTF">2024-11-27T06:38:57Z</dcterms:modified>
</cp:coreProperties>
</file>