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liana\AppData\Local\Microsoft\Windows\INetCache\Content.Outlook\P7RYPZJ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8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E304" i="9" s="1"/>
  <c r="B304" i="9" s="1"/>
  <c r="G304" i="9"/>
  <c r="F304" i="9"/>
  <c r="H303" i="9"/>
  <c r="E303" i="9" s="1"/>
  <c r="B303" i="9" s="1"/>
  <c r="G303" i="9"/>
  <c r="F303" i="9"/>
  <c r="H302" i="9"/>
  <c r="E302" i="9" s="1"/>
  <c r="B302" i="9" s="1"/>
  <c r="G302" i="9"/>
  <c r="F302" i="9"/>
  <c r="H301" i="9"/>
  <c r="E301" i="9" s="1"/>
  <c r="B301" i="9" s="1"/>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s="1"/>
  <c r="H288" i="9"/>
  <c r="G288" i="9"/>
  <c r="F288" i="9"/>
  <c r="H287" i="9"/>
  <c r="E287" i="9" s="1"/>
  <c r="B287" i="9" s="1"/>
  <c r="G287" i="9"/>
  <c r="F287" i="9"/>
  <c r="H286" i="9"/>
  <c r="G286" i="9"/>
  <c r="F286" i="9"/>
  <c r="F285" i="9"/>
  <c r="H284" i="9"/>
  <c r="G284" i="9"/>
  <c r="F284" i="9"/>
  <c r="E284" i="9"/>
  <c r="B284" i="9"/>
  <c r="H283" i="9"/>
  <c r="E283" i="9" s="1"/>
  <c r="B283" i="9" s="1"/>
  <c r="G283" i="9"/>
  <c r="F283" i="9"/>
  <c r="H282" i="9"/>
  <c r="G282" i="9"/>
  <c r="F282"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G84" i="9"/>
  <c r="F84" i="9"/>
  <c r="E84" i="9"/>
  <c r="B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G78" i="9"/>
  <c r="F78" i="9"/>
  <c r="E78" i="9"/>
  <c r="B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G54" i="9"/>
  <c r="F54" i="9"/>
  <c r="E54" i="9"/>
  <c r="B54" i="9"/>
  <c r="H53" i="9"/>
  <c r="G53" i="9"/>
  <c r="F53" i="9"/>
  <c r="E53" i="9"/>
  <c r="B53" i="9" s="1"/>
  <c r="H52" i="9"/>
  <c r="E52" i="9" s="1"/>
  <c r="B52" i="9" s="1"/>
  <c r="G52" i="9"/>
  <c r="F52" i="9"/>
  <c r="H51" i="9"/>
  <c r="G51" i="9"/>
  <c r="F51" i="9"/>
  <c r="E51" i="9"/>
  <c r="B51" i="9" s="1"/>
  <c r="H50" i="9"/>
  <c r="G50" i="9"/>
  <c r="F50" i="9"/>
  <c r="E50" i="9"/>
  <c r="B50" i="9"/>
  <c r="H49" i="9"/>
  <c r="G49" i="9"/>
  <c r="F49" i="9"/>
  <c r="E49" i="9"/>
  <c r="B49" i="9" s="1"/>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G39" i="9"/>
  <c r="F39" i="9"/>
  <c r="E39" i="9"/>
  <c r="B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C1530" i="1" s="1"/>
  <c r="H1530" i="1" s="1"/>
  <c r="D50" i="8"/>
  <c r="D49" i="8"/>
  <c r="D44"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D258" i="5"/>
  <c r="F258" i="5" s="1"/>
  <c r="F257" i="5"/>
  <c r="F256" i="5"/>
  <c r="F255" i="5"/>
  <c r="F254" i="5"/>
  <c r="F253" i="5"/>
  <c r="F252" i="5"/>
  <c r="F251" i="5"/>
  <c r="E250" i="5"/>
  <c r="D250" i="5"/>
  <c r="F250" i="5" s="1"/>
  <c r="F249" i="5"/>
  <c r="F248" i="5"/>
  <c r="F247" i="5"/>
  <c r="E246" i="5"/>
  <c r="D246" i="5"/>
  <c r="E245" i="5"/>
  <c r="D1222" i="1" s="1"/>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E79" i="5"/>
  <c r="E78" i="5" s="1"/>
  <c r="D79" i="5"/>
  <c r="F79"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629" i="1" s="1"/>
  <c r="D422" i="4"/>
  <c r="F422" i="4" s="1"/>
  <c r="D421" i="4"/>
  <c r="F421"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3"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E106"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5" i="1" s="1"/>
  <c r="H55" i="1" s="1"/>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G1580" i="1"/>
  <c r="C1580" i="1"/>
  <c r="H1580" i="1" s="1"/>
  <c r="C1579" i="1"/>
  <c r="C1578" i="1"/>
  <c r="H1578" i="1" s="1"/>
  <c r="C1577" i="1"/>
  <c r="G1576" i="1"/>
  <c r="C1576" i="1"/>
  <c r="H1576" i="1" s="1"/>
  <c r="C1575" i="1"/>
  <c r="G1574" i="1"/>
  <c r="C1574" i="1"/>
  <c r="H1574" i="1" s="1"/>
  <c r="C1573" i="1"/>
  <c r="G1572" i="1"/>
  <c r="C1572" i="1"/>
  <c r="H1572" i="1" s="1"/>
  <c r="C1571" i="1"/>
  <c r="G1570" i="1"/>
  <c r="C1570" i="1"/>
  <c r="H1570" i="1" s="1"/>
  <c r="C1569" i="1"/>
  <c r="G1568" i="1"/>
  <c r="C1568" i="1"/>
  <c r="H1568" i="1" s="1"/>
  <c r="C1567" i="1"/>
  <c r="G1566" i="1"/>
  <c r="C1566" i="1"/>
  <c r="H1566" i="1" s="1"/>
  <c r="C1565" i="1"/>
  <c r="G1564" i="1"/>
  <c r="C1564" i="1"/>
  <c r="H1564" i="1" s="1"/>
  <c r="C1563" i="1"/>
  <c r="G1562" i="1"/>
  <c r="C1562" i="1"/>
  <c r="H1562" i="1" s="1"/>
  <c r="C1561" i="1"/>
  <c r="G1560" i="1"/>
  <c r="C1560" i="1"/>
  <c r="H1560" i="1" s="1"/>
  <c r="C1559" i="1"/>
  <c r="G1558" i="1"/>
  <c r="C1558" i="1"/>
  <c r="H1558" i="1" s="1"/>
  <c r="C1557" i="1"/>
  <c r="G1556" i="1"/>
  <c r="C1556" i="1"/>
  <c r="H1556" i="1" s="1"/>
  <c r="C1555" i="1"/>
  <c r="G1554" i="1"/>
  <c r="C1554" i="1"/>
  <c r="H1554" i="1" s="1"/>
  <c r="C1553" i="1"/>
  <c r="G1552" i="1"/>
  <c r="C1552" i="1"/>
  <c r="H1552" i="1" s="1"/>
  <c r="C1551" i="1"/>
  <c r="G1550" i="1"/>
  <c r="C1550" i="1"/>
  <c r="H1550" i="1" s="1"/>
  <c r="C1549" i="1"/>
  <c r="G1548" i="1"/>
  <c r="C1548" i="1"/>
  <c r="H1548" i="1" s="1"/>
  <c r="C1547" i="1"/>
  <c r="G1546" i="1"/>
  <c r="C1546" i="1"/>
  <c r="H1546" i="1" s="1"/>
  <c r="C1545" i="1"/>
  <c r="G1544" i="1"/>
  <c r="C1544" i="1"/>
  <c r="H1544" i="1" s="1"/>
  <c r="C1543" i="1"/>
  <c r="G1542" i="1"/>
  <c r="C1542" i="1"/>
  <c r="H1542" i="1" s="1"/>
  <c r="C1541" i="1"/>
  <c r="G1540" i="1"/>
  <c r="C1540" i="1"/>
  <c r="H1540" i="1" s="1"/>
  <c r="C1539" i="1"/>
  <c r="G1538" i="1"/>
  <c r="C1538" i="1"/>
  <c r="H1538" i="1" s="1"/>
  <c r="C1537" i="1"/>
  <c r="G1536" i="1"/>
  <c r="C1536" i="1"/>
  <c r="H1536" i="1" s="1"/>
  <c r="C1535" i="1"/>
  <c r="G1534" i="1"/>
  <c r="C1534" i="1"/>
  <c r="H1534" i="1" s="1"/>
  <c r="C1533" i="1"/>
  <c r="G1532" i="1"/>
  <c r="C1532" i="1"/>
  <c r="H1532" i="1" s="1"/>
  <c r="C1531" i="1"/>
  <c r="C1529" i="1"/>
  <c r="G1528" i="1"/>
  <c r="C1528" i="1"/>
  <c r="H1528" i="1" s="1"/>
  <c r="C1527" i="1"/>
  <c r="G1526" i="1"/>
  <c r="C1526" i="1"/>
  <c r="H1526" i="1" s="1"/>
  <c r="C1525" i="1"/>
  <c r="C1524" i="1"/>
  <c r="H1524" i="1" s="1"/>
  <c r="C1523" i="1"/>
  <c r="C1522" i="1"/>
  <c r="H1522" i="1" s="1"/>
  <c r="C1521" i="1"/>
  <c r="C1520" i="1"/>
  <c r="H1520" i="1" s="1"/>
  <c r="C1519" i="1"/>
  <c r="G1516" i="1"/>
  <c r="C1516" i="1"/>
  <c r="H1516" i="1" s="1"/>
  <c r="C1515" i="1"/>
  <c r="G1514" i="1"/>
  <c r="C1514" i="1"/>
  <c r="H1514" i="1" s="1"/>
  <c r="C1513" i="1"/>
  <c r="G1512" i="1"/>
  <c r="C1512" i="1"/>
  <c r="H1512" i="1" s="1"/>
  <c r="C1511" i="1"/>
  <c r="C1510" i="1"/>
  <c r="H1510" i="1" s="1"/>
  <c r="C1509" i="1"/>
  <c r="G1508" i="1"/>
  <c r="C1508" i="1"/>
  <c r="H1508" i="1" s="1"/>
  <c r="C1507" i="1"/>
  <c r="G1506" i="1"/>
  <c r="C1506" i="1"/>
  <c r="H1506" i="1" s="1"/>
  <c r="C1505" i="1"/>
  <c r="C1504" i="1"/>
  <c r="H1504" i="1" s="1"/>
  <c r="C1503" i="1"/>
  <c r="C1502" i="1"/>
  <c r="H1502" i="1" s="1"/>
  <c r="C1501" i="1"/>
  <c r="G1500" i="1"/>
  <c r="C1500" i="1"/>
  <c r="H1500" i="1" s="1"/>
  <c r="G1498" i="1"/>
  <c r="C1498" i="1"/>
  <c r="H1498" i="1" s="1"/>
  <c r="C1497" i="1"/>
  <c r="G1496" i="1"/>
  <c r="C1496" i="1"/>
  <c r="H1496" i="1" s="1"/>
  <c r="C1495" i="1"/>
  <c r="G1494" i="1"/>
  <c r="C1494" i="1"/>
  <c r="H1494" i="1" s="1"/>
  <c r="C1493" i="1"/>
  <c r="C1492" i="1"/>
  <c r="H1492" i="1" s="1"/>
  <c r="C1491" i="1"/>
  <c r="G1490" i="1"/>
  <c r="C1490" i="1"/>
  <c r="H1490" i="1" s="1"/>
  <c r="C1489" i="1"/>
  <c r="G1488" i="1"/>
  <c r="C1488" i="1"/>
  <c r="H1488" i="1" s="1"/>
  <c r="C1487" i="1"/>
  <c r="C1486" i="1"/>
  <c r="H1486" i="1" s="1"/>
  <c r="C1485" i="1"/>
  <c r="G1484" i="1"/>
  <c r="C1484" i="1"/>
  <c r="H1484" i="1" s="1"/>
  <c r="C1483" i="1"/>
  <c r="C1482" i="1"/>
  <c r="H1482" i="1" s="1"/>
  <c r="C1481" i="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J1474" i="1"/>
  <c r="D1474" i="1"/>
  <c r="H1474" i="1" s="1"/>
  <c r="C1474" i="1"/>
  <c r="D1473" i="1"/>
  <c r="C1473" i="1"/>
  <c r="J1472" i="1"/>
  <c r="D1472" i="1"/>
  <c r="H1472" i="1" s="1"/>
  <c r="C1472" i="1"/>
  <c r="D1471" i="1"/>
  <c r="C1471" i="1"/>
  <c r="H1470" i="1"/>
  <c r="D1470" i="1"/>
  <c r="C1470" i="1"/>
  <c r="G1470" i="1" s="1"/>
  <c r="D1469" i="1"/>
  <c r="H1469" i="1" s="1"/>
  <c r="C1469" i="1"/>
  <c r="D1468" i="1"/>
  <c r="C1468" i="1"/>
  <c r="J1467" i="1"/>
  <c r="D1467" i="1"/>
  <c r="H1467" i="1" s="1"/>
  <c r="C1467" i="1"/>
  <c r="D1466" i="1"/>
  <c r="C1466" i="1"/>
  <c r="J1465" i="1"/>
  <c r="D1465" i="1"/>
  <c r="H1465" i="1" s="1"/>
  <c r="C1465" i="1"/>
  <c r="D1464" i="1"/>
  <c r="C1464" i="1"/>
  <c r="J1463" i="1"/>
  <c r="D1463" i="1"/>
  <c r="H1463" i="1" s="1"/>
  <c r="C1463" i="1"/>
  <c r="D1462" i="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D1456" i="1"/>
  <c r="C1456" i="1"/>
  <c r="G1456" i="1" s="1"/>
  <c r="H1455" i="1"/>
  <c r="D1455" i="1"/>
  <c r="J1455" i="1" s="1"/>
  <c r="C1455" i="1"/>
  <c r="G1455" i="1" s="1"/>
  <c r="I1455" i="1" s="1"/>
  <c r="D1454" i="1"/>
  <c r="H1454" i="1" s="1"/>
  <c r="C1454"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9" i="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D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H1264" i="1" s="1"/>
  <c r="C1264" i="1"/>
  <c r="D1263" i="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D1244" i="1"/>
  <c r="C1244" i="1"/>
  <c r="D1243" i="1"/>
  <c r="H1243" i="1" s="1"/>
  <c r="C1243" i="1"/>
  <c r="D1242" i="1"/>
  <c r="H1242" i="1" s="1"/>
  <c r="C1242" i="1"/>
  <c r="D1241" i="1"/>
  <c r="H1241" i="1" s="1"/>
  <c r="C1241" i="1"/>
  <c r="D1240" i="1"/>
  <c r="C1240" i="1"/>
  <c r="D1239" i="1"/>
  <c r="H1239" i="1" s="1"/>
  <c r="C1239" i="1"/>
  <c r="H1238" i="1"/>
  <c r="D1238" i="1"/>
  <c r="C1238" i="1"/>
  <c r="G1238" i="1" s="1"/>
  <c r="D1237" i="1"/>
  <c r="H1237" i="1" s="1"/>
  <c r="C1237" i="1"/>
  <c r="C1236" i="1"/>
  <c r="C1235" i="1"/>
  <c r="H1234" i="1"/>
  <c r="D1234" i="1"/>
  <c r="C1234" i="1"/>
  <c r="G1234" i="1" s="1"/>
  <c r="D1233" i="1"/>
  <c r="H1233" i="1" s="1"/>
  <c r="C1233" i="1"/>
  <c r="D1232" i="1"/>
  <c r="C1232" i="1"/>
  <c r="D1231" i="1"/>
  <c r="H1231" i="1" s="1"/>
  <c r="C1231" i="1"/>
  <c r="H1230" i="1"/>
  <c r="D1230" i="1"/>
  <c r="C1230" i="1"/>
  <c r="G1230" i="1" s="1"/>
  <c r="D1229" i="1"/>
  <c r="H1229" i="1" s="1"/>
  <c r="C1229" i="1"/>
  <c r="D1228" i="1"/>
  <c r="H1228" i="1" s="1"/>
  <c r="C1228" i="1"/>
  <c r="D1227" i="1"/>
  <c r="H1227" i="1" s="1"/>
  <c r="C1227" i="1"/>
  <c r="H1226" i="1"/>
  <c r="D1226" i="1"/>
  <c r="C1226" i="1"/>
  <c r="G1226" i="1" s="1"/>
  <c r="D1225" i="1"/>
  <c r="C1225" i="1"/>
  <c r="D1224" i="1"/>
  <c r="C1224" i="1"/>
  <c r="D1223" i="1"/>
  <c r="C1223" i="1"/>
  <c r="C1222" i="1"/>
  <c r="D1221" i="1"/>
  <c r="H1221" i="1" s="1"/>
  <c r="C1221" i="1"/>
  <c r="H1220" i="1"/>
  <c r="D1220" i="1"/>
  <c r="C1220" i="1"/>
  <c r="G1220" i="1" s="1"/>
  <c r="D1219" i="1"/>
  <c r="H1219" i="1" s="1"/>
  <c r="C1219" i="1"/>
  <c r="D1218" i="1"/>
  <c r="C1218" i="1"/>
  <c r="G1218" i="1" s="1"/>
  <c r="D1217" i="1"/>
  <c r="C1217" i="1"/>
  <c r="D1216" i="1"/>
  <c r="C1216" i="1"/>
  <c r="D1215"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D1167" i="1"/>
  <c r="H1166" i="1"/>
  <c r="D1166" i="1"/>
  <c r="C1166" i="1"/>
  <c r="G1166" i="1" s="1"/>
  <c r="D1165" i="1"/>
  <c r="C1165" i="1"/>
  <c r="H1164" i="1"/>
  <c r="D1164" i="1"/>
  <c r="C1164" i="1"/>
  <c r="G1164" i="1" s="1"/>
  <c r="D1163" i="1"/>
  <c r="H1163" i="1" s="1"/>
  <c r="C1163" i="1"/>
  <c r="H1162" i="1"/>
  <c r="D1162" i="1"/>
  <c r="C1162" i="1"/>
  <c r="G1162" i="1" s="1"/>
  <c r="D1161" i="1"/>
  <c r="H1161" i="1" s="1"/>
  <c r="C1161" i="1"/>
  <c r="D1160" i="1"/>
  <c r="C1160" i="1"/>
  <c r="D1159" i="1"/>
  <c r="H1159" i="1" s="1"/>
  <c r="C1159" i="1"/>
  <c r="H1158" i="1"/>
  <c r="D1158" i="1"/>
  <c r="C1158" i="1"/>
  <c r="G1158" i="1" s="1"/>
  <c r="D1157" i="1"/>
  <c r="H1157" i="1" s="1"/>
  <c r="C1157" i="1"/>
  <c r="D1156" i="1"/>
  <c r="C1156" i="1"/>
  <c r="G1156" i="1" s="1"/>
  <c r="D1155" i="1"/>
  <c r="H1155" i="1" s="1"/>
  <c r="C1155" i="1"/>
  <c r="D1154" i="1"/>
  <c r="D1151" i="1"/>
  <c r="H1151" i="1" s="1"/>
  <c r="C1151" i="1"/>
  <c r="H1150" i="1"/>
  <c r="D1150" i="1"/>
  <c r="C1150" i="1"/>
  <c r="G1150" i="1" s="1"/>
  <c r="D1149" i="1"/>
  <c r="H1149" i="1" s="1"/>
  <c r="C1149"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C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D1064" i="1"/>
  <c r="C1064" i="1"/>
  <c r="D1063" i="1"/>
  <c r="H1063" i="1" s="1"/>
  <c r="C1063" i="1"/>
  <c r="H1062" i="1"/>
  <c r="D1062" i="1"/>
  <c r="C1062" i="1"/>
  <c r="G1062" i="1" s="1"/>
  <c r="D1061" i="1"/>
  <c r="H1061" i="1" s="1"/>
  <c r="C1061" i="1"/>
  <c r="H1060" i="1"/>
  <c r="D1060" i="1"/>
  <c r="C1060" i="1"/>
  <c r="G1060" i="1" s="1"/>
  <c r="D1059" i="1"/>
  <c r="H1059" i="1" s="1"/>
  <c r="C1059" i="1"/>
  <c r="D1058" i="1"/>
  <c r="C1058" i="1"/>
  <c r="D1057" i="1"/>
  <c r="C1057" i="1"/>
  <c r="D1056" i="1"/>
  <c r="D1055" i="1"/>
  <c r="H1055" i="1" s="1"/>
  <c r="C1055" i="1"/>
  <c r="H1054" i="1"/>
  <c r="D1054" i="1"/>
  <c r="C1054" i="1"/>
  <c r="G1054" i="1" s="1"/>
  <c r="D1053" i="1"/>
  <c r="H1053" i="1" s="1"/>
  <c r="C1053" i="1"/>
  <c r="H1052" i="1"/>
  <c r="D1052" i="1"/>
  <c r="C1052" i="1"/>
  <c r="G1052" i="1" s="1"/>
  <c r="D1051" i="1"/>
  <c r="H1051" i="1" s="1"/>
  <c r="C1051" i="1"/>
  <c r="D1050" i="1"/>
  <c r="C1050" i="1"/>
  <c r="D1049" i="1"/>
  <c r="H1049" i="1" s="1"/>
  <c r="C1049" i="1"/>
  <c r="D1048" i="1"/>
  <c r="C1048" i="1"/>
  <c r="D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C1033" i="1"/>
  <c r="D1032" i="1"/>
  <c r="C1032" i="1"/>
  <c r="D1031" i="1"/>
  <c r="H1031" i="1" s="1"/>
  <c r="C1031" i="1"/>
  <c r="D1030" i="1"/>
  <c r="C1030" i="1"/>
  <c r="D1029" i="1"/>
  <c r="H1029" i="1" s="1"/>
  <c r="C1029" i="1"/>
  <c r="H1028" i="1"/>
  <c r="D1028" i="1"/>
  <c r="C1028" i="1"/>
  <c r="G1028" i="1" s="1"/>
  <c r="D1027" i="1"/>
  <c r="H1027" i="1" s="1"/>
  <c r="C1027" i="1"/>
  <c r="H1026" i="1"/>
  <c r="D1026" i="1"/>
  <c r="C1026" i="1"/>
  <c r="G1026" i="1" s="1"/>
  <c r="D1025" i="1"/>
  <c r="C1025" i="1"/>
  <c r="H1024" i="1"/>
  <c r="D1024" i="1"/>
  <c r="C1024" i="1"/>
  <c r="G1024" i="1" s="1"/>
  <c r="D1023" i="1"/>
  <c r="C1023" i="1"/>
  <c r="H1022" i="1"/>
  <c r="D1022" i="1"/>
  <c r="C1022" i="1"/>
  <c r="G1022" i="1" s="1"/>
  <c r="D1021" i="1"/>
  <c r="H1021" i="1" s="1"/>
  <c r="C1021" i="1"/>
  <c r="H1020" i="1"/>
  <c r="D1020" i="1"/>
  <c r="C1020" i="1"/>
  <c r="G1020" i="1" s="1"/>
  <c r="D1019" i="1"/>
  <c r="H1019" i="1" s="1"/>
  <c r="C1019" i="1"/>
  <c r="D1018" i="1"/>
  <c r="C1018" i="1"/>
  <c r="D1017" i="1"/>
  <c r="H1017" i="1" s="1"/>
  <c r="C1017" i="1"/>
  <c r="H1016" i="1"/>
  <c r="D1016" i="1"/>
  <c r="C1016" i="1"/>
  <c r="G1016" i="1" s="1"/>
  <c r="D1015" i="1"/>
  <c r="H1015" i="1" s="1"/>
  <c r="C1015" i="1"/>
  <c r="D1014" i="1"/>
  <c r="C1014" i="1"/>
  <c r="D1013" i="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D1006" i="1"/>
  <c r="C1006" i="1"/>
  <c r="D1005" i="1"/>
  <c r="H1005" i="1" s="1"/>
  <c r="C1005" i="1"/>
  <c r="D1004" i="1"/>
  <c r="C1004" i="1"/>
  <c r="D1003" i="1"/>
  <c r="C1003" i="1"/>
  <c r="D1002" i="1"/>
  <c r="C1002" i="1"/>
  <c r="D1001" i="1"/>
  <c r="C1001" i="1"/>
  <c r="D1000" i="1"/>
  <c r="C1000" i="1"/>
  <c r="D999" i="1"/>
  <c r="C999" i="1"/>
  <c r="D998" i="1"/>
  <c r="C998" i="1"/>
  <c r="G998" i="1" s="1"/>
  <c r="D997" i="1"/>
  <c r="C997" i="1"/>
  <c r="D996" i="1"/>
  <c r="C996" i="1"/>
  <c r="D995" i="1"/>
  <c r="H995" i="1" s="1"/>
  <c r="C995" i="1"/>
  <c r="H994" i="1"/>
  <c r="D994" i="1"/>
  <c r="C994" i="1"/>
  <c r="G994" i="1" s="1"/>
  <c r="D993" i="1"/>
  <c r="C993" i="1"/>
  <c r="H992" i="1"/>
  <c r="D992" i="1"/>
  <c r="C992" i="1"/>
  <c r="G992" i="1" s="1"/>
  <c r="D991" i="1"/>
  <c r="C991" i="1"/>
  <c r="D989" i="1"/>
  <c r="H989" i="1" s="1"/>
  <c r="C989" i="1"/>
  <c r="H988" i="1"/>
  <c r="D988" i="1"/>
  <c r="C988" i="1"/>
  <c r="G988" i="1" s="1"/>
  <c r="D987" i="1"/>
  <c r="H987" i="1" s="1"/>
  <c r="C987" i="1"/>
  <c r="H986" i="1"/>
  <c r="D986" i="1"/>
  <c r="C986" i="1"/>
  <c r="G986"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C877" i="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D821" i="1"/>
  <c r="H821" i="1" s="1"/>
  <c r="C821" i="1"/>
  <c r="G821" i="1" s="1"/>
  <c r="D820" i="1"/>
  <c r="H820" i="1" s="1"/>
  <c r="C820" i="1"/>
  <c r="H819" i="1"/>
  <c r="D819" i="1"/>
  <c r="C819" i="1"/>
  <c r="G819" i="1" s="1"/>
  <c r="D818" i="1"/>
  <c r="H818" i="1" s="1"/>
  <c r="C818" i="1"/>
  <c r="D817" i="1"/>
  <c r="H817" i="1" s="1"/>
  <c r="C817" i="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D715" i="1"/>
  <c r="H715" i="1" s="1"/>
  <c r="C715" i="1"/>
  <c r="G715" i="1" s="1"/>
  <c r="D714" i="1"/>
  <c r="H714" i="1" s="1"/>
  <c r="C714" i="1"/>
  <c r="H713" i="1"/>
  <c r="D713" i="1"/>
  <c r="C713" i="1"/>
  <c r="G713" i="1" s="1"/>
  <c r="D712" i="1"/>
  <c r="H712" i="1" s="1"/>
  <c r="C712" i="1"/>
  <c r="D711" i="1"/>
  <c r="H711" i="1" s="1"/>
  <c r="C711" i="1"/>
  <c r="G711" i="1" s="1"/>
  <c r="D710" i="1"/>
  <c r="H710" i="1" s="1"/>
  <c r="C710" i="1"/>
  <c r="D709" i="1"/>
  <c r="H709" i="1" s="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D647" i="1"/>
  <c r="H647" i="1" s="1"/>
  <c r="C647" i="1"/>
  <c r="D646" i="1"/>
  <c r="H646" i="1" s="1"/>
  <c r="C646" i="1"/>
  <c r="D645" i="1"/>
  <c r="H645" i="1" s="1"/>
  <c r="C645" i="1"/>
  <c r="D644" i="1"/>
  <c r="H644" i="1" s="1"/>
  <c r="C644" i="1"/>
  <c r="H643" i="1"/>
  <c r="D643" i="1"/>
  <c r="C643" i="1"/>
  <c r="G643" i="1" s="1"/>
  <c r="D642" i="1"/>
  <c r="H642" i="1" s="1"/>
  <c r="C642" i="1"/>
  <c r="D641" i="1"/>
  <c r="H641" i="1" s="1"/>
  <c r="C641" i="1"/>
  <c r="C637" i="1"/>
  <c r="D632" i="1"/>
  <c r="H632" i="1" s="1"/>
  <c r="C632" i="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D523" i="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D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D413" i="1"/>
  <c r="H413" i="1" s="1"/>
  <c r="C413" i="1"/>
  <c r="D412" i="1"/>
  <c r="H412" i="1" s="1"/>
  <c r="C412" i="1"/>
  <c r="D411" i="1"/>
  <c r="H411" i="1" s="1"/>
  <c r="C411" i="1"/>
  <c r="D406" i="1"/>
  <c r="H406" i="1" s="1"/>
  <c r="C406" i="1"/>
  <c r="D405" i="1"/>
  <c r="H405" i="1" s="1"/>
  <c r="C405" i="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D379" i="1"/>
  <c r="H379" i="1" s="1"/>
  <c r="C379" i="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D367" i="1"/>
  <c r="H367" i="1" s="1"/>
  <c r="C367" i="1"/>
  <c r="G367" i="1" s="1"/>
  <c r="D366" i="1"/>
  <c r="H366" i="1" s="1"/>
  <c r="C366" i="1"/>
  <c r="D365" i="1"/>
  <c r="H365" i="1" s="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D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D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D292" i="1"/>
  <c r="H292" i="1" s="1"/>
  <c r="C292" i="1"/>
  <c r="D291" i="1"/>
  <c r="H291" i="1" s="1"/>
  <c r="C291" i="1"/>
  <c r="D290" i="1"/>
  <c r="H290" i="1" s="1"/>
  <c r="C290" i="1"/>
  <c r="D289" i="1"/>
  <c r="H289" i="1" s="1"/>
  <c r="C289" i="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D262" i="1"/>
  <c r="H262" i="1" s="1"/>
  <c r="C262" i="1"/>
  <c r="D261" i="1"/>
  <c r="H261" i="1" s="1"/>
  <c r="C261" i="1"/>
  <c r="D260" i="1"/>
  <c r="H260" i="1" s="1"/>
  <c r="C260" i="1"/>
  <c r="G260" i="1" s="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H206" i="1"/>
  <c r="D206" i="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2" i="1"/>
  <c r="D191" i="1"/>
  <c r="H191" i="1" s="1"/>
  <c r="C191" i="1"/>
  <c r="G191" i="1" s="1"/>
  <c r="D190" i="1"/>
  <c r="H190" i="1" s="1"/>
  <c r="C190" i="1"/>
  <c r="D189" i="1"/>
  <c r="H189" i="1" s="1"/>
  <c r="C189" i="1"/>
  <c r="D188" i="1"/>
  <c r="H188" i="1" s="1"/>
  <c r="C188" i="1"/>
  <c r="D187" i="1"/>
  <c r="H187" i="1" s="1"/>
  <c r="C187" i="1"/>
  <c r="G187" i="1" s="1"/>
  <c r="D186" i="1"/>
  <c r="H186" i="1" s="1"/>
  <c r="C186" i="1"/>
  <c r="H185" i="1"/>
  <c r="D185" i="1"/>
  <c r="C185" i="1"/>
  <c r="G185" i="1" s="1"/>
  <c r="D184" i="1"/>
  <c r="H184" i="1" s="1"/>
  <c r="C184" i="1"/>
  <c r="H183" i="1"/>
  <c r="D183" i="1"/>
  <c r="C183" i="1"/>
  <c r="G183" i="1" s="1"/>
  <c r="D182" i="1"/>
  <c r="H182" i="1" s="1"/>
  <c r="C182" i="1"/>
  <c r="D181" i="1"/>
  <c r="H181" i="1" s="1"/>
  <c r="C181" i="1"/>
  <c r="D180" i="1"/>
  <c r="H180" i="1" s="1"/>
  <c r="C180" i="1"/>
  <c r="D179" i="1"/>
  <c r="H179" i="1" s="1"/>
  <c r="C179" i="1"/>
  <c r="D178" i="1"/>
  <c r="H178" i="1" s="1"/>
  <c r="C178" i="1"/>
  <c r="H177" i="1"/>
  <c r="D177" i="1"/>
  <c r="C177" i="1"/>
  <c r="G177" i="1" s="1"/>
  <c r="D176" i="1"/>
  <c r="H176" i="1" s="1"/>
  <c r="C176" i="1"/>
  <c r="D175" i="1"/>
  <c r="H175" i="1" s="1"/>
  <c r="C175" i="1"/>
  <c r="D174" i="1"/>
  <c r="H174" i="1" s="1"/>
  <c r="C174" i="1"/>
  <c r="D173" i="1"/>
  <c r="H173" i="1" s="1"/>
  <c r="C173" i="1"/>
  <c r="D172" i="1"/>
  <c r="H172" i="1" s="1"/>
  <c r="C172" i="1"/>
  <c r="H171" i="1"/>
  <c r="D171" i="1"/>
  <c r="C171" i="1"/>
  <c r="G171" i="1" s="1"/>
  <c r="D170" i="1"/>
  <c r="H170" i="1" s="1"/>
  <c r="C170" i="1"/>
  <c r="H169" i="1"/>
  <c r="D169" i="1"/>
  <c r="C169" i="1"/>
  <c r="G169" i="1" s="1"/>
  <c r="D168" i="1"/>
  <c r="H168" i="1" s="1"/>
  <c r="C168" i="1"/>
  <c r="D167" i="1"/>
  <c r="H167" i="1" s="1"/>
  <c r="C167" i="1"/>
  <c r="G167" i="1" s="1"/>
  <c r="D166" i="1"/>
  <c r="H166" i="1" s="1"/>
  <c r="C166" i="1"/>
  <c r="D165" i="1"/>
  <c r="H165" i="1" s="1"/>
  <c r="C165" i="1"/>
  <c r="D164" i="1"/>
  <c r="H164" i="1" s="1"/>
  <c r="C164" i="1"/>
  <c r="D163" i="1"/>
  <c r="H163" i="1" s="1"/>
  <c r="C163" i="1"/>
  <c r="G163" i="1" s="1"/>
  <c r="D162" i="1"/>
  <c r="H162" i="1" s="1"/>
  <c r="C162" i="1"/>
  <c r="D161" i="1"/>
  <c r="H161" i="1" s="1"/>
  <c r="C161" i="1"/>
  <c r="G161" i="1" s="1"/>
  <c r="D160" i="1"/>
  <c r="H160" i="1" s="1"/>
  <c r="C160" i="1"/>
  <c r="C159" i="1"/>
  <c r="D158" i="1"/>
  <c r="H158" i="1" s="1"/>
  <c r="C158" i="1"/>
  <c r="D157" i="1"/>
  <c r="H157" i="1" s="1"/>
  <c r="C157" i="1"/>
  <c r="D156" i="1"/>
  <c r="H156" i="1" s="1"/>
  <c r="C156" i="1"/>
  <c r="D155" i="1"/>
  <c r="H155" i="1" s="1"/>
  <c r="C155" i="1"/>
  <c r="G155" i="1" s="1"/>
  <c r="D154" i="1"/>
  <c r="H154" i="1" s="1"/>
  <c r="C154" i="1"/>
  <c r="D153" i="1"/>
  <c r="H153" i="1" s="1"/>
  <c r="C153" i="1"/>
  <c r="D152" i="1"/>
  <c r="H152" i="1" s="1"/>
  <c r="C152" i="1"/>
  <c r="H151" i="1"/>
  <c r="D151" i="1"/>
  <c r="C151" i="1"/>
  <c r="G151" i="1" s="1"/>
  <c r="D150" i="1"/>
  <c r="H150" i="1" s="1"/>
  <c r="C150" i="1"/>
  <c r="D149" i="1"/>
  <c r="H149" i="1" s="1"/>
  <c r="C149" i="1"/>
  <c r="C148"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D132" i="1"/>
  <c r="H132" i="1" s="1"/>
  <c r="C132" i="1"/>
  <c r="D131" i="1"/>
  <c r="H131" i="1" s="1"/>
  <c r="C131" i="1"/>
  <c r="H130" i="1"/>
  <c r="D130" i="1"/>
  <c r="C130" i="1"/>
  <c r="G130" i="1" s="1"/>
  <c r="D129" i="1"/>
  <c r="D128" i="1"/>
  <c r="H128" i="1" s="1"/>
  <c r="C128" i="1"/>
  <c r="H127" i="1"/>
  <c r="D127" i="1"/>
  <c r="C127" i="1"/>
  <c r="G127" i="1" s="1"/>
  <c r="D126" i="1"/>
  <c r="H126" i="1" s="1"/>
  <c r="C126" i="1"/>
  <c r="D125" i="1"/>
  <c r="H125" i="1" s="1"/>
  <c r="C125" i="1"/>
  <c r="D124" i="1"/>
  <c r="H124" i="1" s="1"/>
  <c r="C124" i="1"/>
  <c r="D123" i="1"/>
  <c r="H123" i="1" s="1"/>
  <c r="C123" i="1"/>
  <c r="D122" i="1"/>
  <c r="H122" i="1" s="1"/>
  <c r="C122" i="1"/>
  <c r="D121" i="1"/>
  <c r="H121" i="1" s="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D113" i="1"/>
  <c r="H113" i="1" s="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C104" i="1"/>
  <c r="D103" i="1"/>
  <c r="H103" i="1" s="1"/>
  <c r="C103" i="1"/>
  <c r="G103" i="1" s="1"/>
  <c r="D102" i="1"/>
  <c r="H102" i="1" s="1"/>
  <c r="C102" i="1"/>
  <c r="D101" i="1"/>
  <c r="H101" i="1" s="1"/>
  <c r="C101" i="1"/>
  <c r="G101" i="1" s="1"/>
  <c r="D100" i="1"/>
  <c r="H100" i="1" s="1"/>
  <c r="C100" i="1"/>
  <c r="G100" i="1" s="1"/>
  <c r="H99" i="1"/>
  <c r="D99" i="1"/>
  <c r="C99" i="1"/>
  <c r="G99" i="1" s="1"/>
  <c r="D98" i="1"/>
  <c r="H98" i="1" s="1"/>
  <c r="C98" i="1"/>
  <c r="G98" i="1" s="1"/>
  <c r="D97" i="1"/>
  <c r="H97" i="1" s="1"/>
  <c r="C97" i="1"/>
  <c r="G97" i="1" s="1"/>
  <c r="H96" i="1"/>
  <c r="D96" i="1"/>
  <c r="C96" i="1"/>
  <c r="G96" i="1" s="1"/>
  <c r="D95" i="1"/>
  <c r="H95" i="1" s="1"/>
  <c r="C95" i="1"/>
  <c r="G95" i="1" s="1"/>
  <c r="D94" i="1"/>
  <c r="H94" i="1" s="1"/>
  <c r="C94" i="1"/>
  <c r="G94" i="1" s="1"/>
  <c r="H93" i="1"/>
  <c r="D93" i="1"/>
  <c r="C93" i="1"/>
  <c r="G93" i="1" s="1"/>
  <c r="D92" i="1"/>
  <c r="H92" i="1" s="1"/>
  <c r="C92" i="1"/>
  <c r="G92" i="1" s="1"/>
  <c r="D91" i="1"/>
  <c r="H91" i="1" s="1"/>
  <c r="C91" i="1"/>
  <c r="G91" i="1" s="1"/>
  <c r="D90" i="1"/>
  <c r="H90" i="1" s="1"/>
  <c r="C90" i="1"/>
  <c r="G90" i="1" s="1"/>
  <c r="H89" i="1"/>
  <c r="D89" i="1"/>
  <c r="C89" i="1"/>
  <c r="G89" i="1" s="1"/>
  <c r="D88" i="1"/>
  <c r="H88" i="1" s="1"/>
  <c r="C88" i="1"/>
  <c r="G88" i="1" s="1"/>
  <c r="D87" i="1"/>
  <c r="H86" i="1"/>
  <c r="D86" i="1"/>
  <c r="C86" i="1"/>
  <c r="G86" i="1" s="1"/>
  <c r="D85" i="1"/>
  <c r="H85" i="1" s="1"/>
  <c r="C85" i="1"/>
  <c r="G85" i="1" s="1"/>
  <c r="D84" i="1"/>
  <c r="H84" i="1" s="1"/>
  <c r="C84" i="1"/>
  <c r="G84" i="1" s="1"/>
  <c r="D83" i="1"/>
  <c r="H83" i="1" s="1"/>
  <c r="C83" i="1"/>
  <c r="G83" i="1" s="1"/>
  <c r="D82" i="1"/>
  <c r="H82" i="1" s="1"/>
  <c r="C82" i="1"/>
  <c r="G82" i="1" s="1"/>
  <c r="D81" i="1"/>
  <c r="H81" i="1" s="1"/>
  <c r="C81" i="1"/>
  <c r="H80" i="1"/>
  <c r="D80" i="1"/>
  <c r="C80" i="1"/>
  <c r="G80" i="1" s="1"/>
  <c r="D79" i="1"/>
  <c r="D77" i="1"/>
  <c r="H77" i="1" s="1"/>
  <c r="C77" i="1"/>
  <c r="G77" i="1" s="1"/>
  <c r="D76" i="1"/>
  <c r="H76" i="1" s="1"/>
  <c r="C76" i="1"/>
  <c r="G76" i="1" s="1"/>
  <c r="H75" i="1"/>
  <c r="D75" i="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H56" i="1"/>
  <c r="D56" i="1"/>
  <c r="C56" i="1"/>
  <c r="G56" i="1" s="1"/>
  <c r="C55" i="1"/>
  <c r="D54" i="1"/>
  <c r="H54" i="1" s="1"/>
  <c r="C54" i="1"/>
  <c r="G54" i="1" s="1"/>
  <c r="D53" i="1"/>
  <c r="H53" i="1" s="1"/>
  <c r="C53" i="1"/>
  <c r="G53" i="1" s="1"/>
  <c r="H52" i="1"/>
  <c r="D52" i="1"/>
  <c r="C52" i="1"/>
  <c r="G52" i="1" s="1"/>
  <c r="D51" i="1"/>
  <c r="H51" i="1" s="1"/>
  <c r="C51" i="1"/>
  <c r="G51" i="1" s="1"/>
  <c r="D50" i="1"/>
  <c r="H50" i="1" s="1"/>
  <c r="C50" i="1"/>
  <c r="G50" i="1" s="1"/>
  <c r="D49" i="1"/>
  <c r="H49" i="1" s="1"/>
  <c r="C49" i="1"/>
  <c r="G49" i="1" s="1"/>
  <c r="D48" i="1"/>
  <c r="H48" i="1" s="1"/>
  <c r="C48" i="1"/>
  <c r="G48" i="1" s="1"/>
  <c r="H47" i="1"/>
  <c r="D47" i="1"/>
  <c r="C47" i="1"/>
  <c r="G47" i="1" s="1"/>
  <c r="D45" i="1"/>
  <c r="H45" i="1" s="1"/>
  <c r="C45" i="1"/>
  <c r="G45" i="1" s="1"/>
  <c r="D44" i="1"/>
  <c r="H44" i="1" s="1"/>
  <c r="C44" i="1"/>
  <c r="G44" i="1" s="1"/>
  <c r="D43" i="1"/>
  <c r="H43" i="1" s="1"/>
  <c r="C43" i="1"/>
  <c r="G43" i="1" s="1"/>
  <c r="D42" i="1"/>
  <c r="H42" i="1" s="1"/>
  <c r="C42" i="1"/>
  <c r="G42" i="1" s="1"/>
  <c r="D41" i="1"/>
  <c r="D40" i="1"/>
  <c r="D39" i="1"/>
  <c r="H39" i="1" s="1"/>
  <c r="C39" i="1"/>
  <c r="G39" i="1" s="1"/>
  <c r="D38" i="1"/>
  <c r="H38" i="1" s="1"/>
  <c r="C38" i="1"/>
  <c r="G38" i="1" s="1"/>
  <c r="D37" i="1"/>
  <c r="H37" i="1" s="1"/>
  <c r="C37" i="1"/>
  <c r="G37" i="1" s="1"/>
  <c r="D36" i="1"/>
  <c r="H36" i="1" s="1"/>
  <c r="C36" i="1"/>
  <c r="G36" i="1" s="1"/>
  <c r="H35" i="1"/>
  <c r="D35" i="1"/>
  <c r="C35" i="1"/>
  <c r="G35" i="1" s="1"/>
  <c r="D34" i="1"/>
  <c r="H34" i="1" s="1"/>
  <c r="C34" i="1"/>
  <c r="G34" i="1" s="1"/>
  <c r="D33" i="1"/>
  <c r="H33" i="1" s="1"/>
  <c r="C33" i="1"/>
  <c r="G33" i="1" s="1"/>
  <c r="D32" i="1"/>
  <c r="H32" i="1" s="1"/>
  <c r="C32" i="1"/>
  <c r="G32" i="1" s="1"/>
  <c r="H31" i="1"/>
  <c r="D31" i="1"/>
  <c r="C31" i="1"/>
  <c r="G31" i="1" s="1"/>
  <c r="D30" i="1"/>
  <c r="H30" i="1" s="1"/>
  <c r="C30" i="1"/>
  <c r="G30" i="1" s="1"/>
  <c r="D29" i="1"/>
  <c r="H29" i="1" s="1"/>
  <c r="C29" i="1"/>
  <c r="G29" i="1" s="1"/>
  <c r="D28" i="1"/>
  <c r="H28" i="1" s="1"/>
  <c r="C28" i="1"/>
  <c r="G28" i="1" s="1"/>
  <c r="H27" i="1"/>
  <c r="D27" i="1"/>
  <c r="C27" i="1"/>
  <c r="G27" i="1" s="1"/>
  <c r="D26" i="1"/>
  <c r="H26" i="1" s="1"/>
  <c r="C26" i="1"/>
  <c r="G26" i="1" s="1"/>
  <c r="D25" i="1"/>
  <c r="H25" i="1" s="1"/>
  <c r="C25" i="1"/>
  <c r="G25" i="1" s="1"/>
  <c r="D24" i="1"/>
  <c r="H24" i="1" s="1"/>
  <c r="C24" i="1"/>
  <c r="G24" i="1" s="1"/>
  <c r="H23" i="1"/>
  <c r="D23" i="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H16" i="1"/>
  <c r="D16" i="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H7" i="1"/>
  <c r="D7" i="1"/>
  <c r="C7" i="1"/>
  <c r="G7" i="1" s="1"/>
  <c r="D6" i="1"/>
  <c r="H6" i="1" s="1"/>
  <c r="C6" i="1"/>
  <c r="G6" i="1" s="1"/>
  <c r="D5" i="1"/>
  <c r="H5" i="1" s="1"/>
  <c r="C5" i="1"/>
  <c r="G5" i="1" s="1"/>
  <c r="D4" i="1"/>
  <c r="H4" i="1" s="1"/>
  <c r="C4" i="1"/>
  <c r="G4" i="1" s="1"/>
  <c r="D3" i="1"/>
  <c r="H3" i="1" s="1"/>
  <c r="C3" i="1"/>
  <c r="G3" i="1" s="1"/>
  <c r="G57" i="1" l="1"/>
  <c r="G55" i="1"/>
  <c r="G1242" i="1"/>
  <c r="E290" i="9"/>
  <c r="B290" i="9" s="1"/>
  <c r="G1236" i="1"/>
  <c r="F259" i="5"/>
  <c r="G1228" i="1"/>
  <c r="H1409" i="1"/>
  <c r="H1411" i="1"/>
  <c r="F115" i="6"/>
  <c r="D1408" i="1"/>
  <c r="H1408" i="1" s="1"/>
  <c r="G1524" i="1"/>
  <c r="H1453" i="1"/>
  <c r="H1456" i="1"/>
  <c r="I1456" i="1" s="1"/>
  <c r="J1456" i="1"/>
  <c r="G632" i="1"/>
  <c r="G291" i="1"/>
  <c r="G413" i="1"/>
  <c r="G647" i="1"/>
  <c r="B275" i="9"/>
  <c r="G411" i="1"/>
  <c r="G1578" i="1"/>
  <c r="G1530" i="1"/>
  <c r="D43" i="8"/>
  <c r="I35" i="3" s="1"/>
  <c r="G1522" i="1"/>
  <c r="C1518" i="1"/>
  <c r="G1520" i="1"/>
  <c r="G1510" i="1"/>
  <c r="G1504" i="1"/>
  <c r="G1502" i="1"/>
  <c r="G1492" i="1"/>
  <c r="G1486" i="1"/>
  <c r="G1482" i="1"/>
  <c r="H1278" i="1"/>
  <c r="G1264" i="1"/>
  <c r="H1263" i="1"/>
  <c r="G1244" i="1"/>
  <c r="H1244" i="1"/>
  <c r="G1240" i="1"/>
  <c r="H1240" i="1"/>
  <c r="H1235" i="1"/>
  <c r="H1236" i="1"/>
  <c r="G1232" i="1"/>
  <c r="H1232" i="1"/>
  <c r="E237" i="5"/>
  <c r="F245" i="5"/>
  <c r="F246" i="5"/>
  <c r="H1225" i="1"/>
  <c r="G1222" i="1"/>
  <c r="G1224" i="1"/>
  <c r="H1222" i="1"/>
  <c r="H1223" i="1"/>
  <c r="E282" i="9"/>
  <c r="B282" i="9" s="1"/>
  <c r="H1224" i="1"/>
  <c r="H1218" i="1"/>
  <c r="G1216" i="1"/>
  <c r="F239" i="5"/>
  <c r="H1216" i="1"/>
  <c r="H1217" i="1"/>
  <c r="D238" i="5"/>
  <c r="H1165" i="1"/>
  <c r="G1160" i="1"/>
  <c r="H1160" i="1"/>
  <c r="D177" i="5"/>
  <c r="H1156" i="1"/>
  <c r="H1148" i="1"/>
  <c r="H1138" i="1"/>
  <c r="G1124" i="1"/>
  <c r="F146" i="5"/>
  <c r="H1124" i="1"/>
  <c r="G1064" i="1"/>
  <c r="H1064" i="1"/>
  <c r="G1058" i="1"/>
  <c r="E68" i="5"/>
  <c r="H1058" i="1"/>
  <c r="D78" i="5"/>
  <c r="H1057" i="1"/>
  <c r="G1048" i="1"/>
  <c r="G1050" i="1"/>
  <c r="F70" i="5"/>
  <c r="H1050" i="1"/>
  <c r="H1048" i="1"/>
  <c r="H1033" i="1"/>
  <c r="G1030" i="1"/>
  <c r="G1032" i="1"/>
  <c r="H1032" i="1"/>
  <c r="H1030" i="1"/>
  <c r="F45" i="5"/>
  <c r="H1025" i="1"/>
  <c r="H1023" i="1"/>
  <c r="G1018" i="1"/>
  <c r="H1018" i="1"/>
  <c r="G1014" i="1"/>
  <c r="H1013" i="1"/>
  <c r="H1014" i="1"/>
  <c r="G1006" i="1"/>
  <c r="H1006" i="1"/>
  <c r="G1004" i="1"/>
  <c r="H1004" i="1"/>
  <c r="H1003" i="1"/>
  <c r="G1002" i="1"/>
  <c r="H1002" i="1"/>
  <c r="H1001" i="1"/>
  <c r="G1000" i="1"/>
  <c r="H1000" i="1"/>
  <c r="E12" i="5"/>
  <c r="F19" i="5"/>
  <c r="H999" i="1"/>
  <c r="H998" i="1"/>
  <c r="D12" i="5"/>
  <c r="F12" i="5" s="1"/>
  <c r="H997" i="1"/>
  <c r="G996" i="1"/>
  <c r="H996" i="1"/>
  <c r="H991" i="1"/>
  <c r="F13" i="5"/>
  <c r="H993" i="1"/>
  <c r="E32" i="9"/>
  <c r="B32" i="9" s="1"/>
  <c r="E293" i="9"/>
  <c r="B293" i="9" s="1"/>
  <c r="G817" i="1"/>
  <c r="F220" i="9"/>
  <c r="G645" i="1"/>
  <c r="F652" i="4"/>
  <c r="G641" i="1"/>
  <c r="G405" i="1"/>
  <c r="G379" i="1"/>
  <c r="G289" i="1"/>
  <c r="E644" i="4"/>
  <c r="D638" i="1" s="1"/>
  <c r="G262" i="1"/>
  <c r="F264" i="4"/>
  <c r="F259" i="4"/>
  <c r="G189" i="1"/>
  <c r="F188" i="4"/>
  <c r="G181" i="1"/>
  <c r="E163" i="4"/>
  <c r="D159" i="1" s="1"/>
  <c r="H159" i="1" s="1"/>
  <c r="F177" i="4"/>
  <c r="G179" i="1"/>
  <c r="G173" i="1"/>
  <c r="G175" i="1"/>
  <c r="G165" i="1"/>
  <c r="F169" i="4"/>
  <c r="F164" i="4"/>
  <c r="G157" i="1"/>
  <c r="F159" i="4"/>
  <c r="F218" i="9"/>
  <c r="B218" i="9" s="1"/>
  <c r="G153" i="1"/>
  <c r="G149" i="1"/>
  <c r="F134" i="4"/>
  <c r="G132" i="1"/>
  <c r="G125" i="1"/>
  <c r="G123" i="1"/>
  <c r="G102" i="1"/>
  <c r="G81" i="1"/>
  <c r="F82" i="4"/>
  <c r="E82" i="4"/>
  <c r="D78" i="1" s="1"/>
  <c r="G66" i="1"/>
  <c r="G64" i="1"/>
  <c r="G65" i="1"/>
  <c r="E33" i="9"/>
  <c r="B33" i="9" s="1"/>
  <c r="F215" i="9"/>
  <c r="B215" i="9" s="1"/>
  <c r="F217" i="9"/>
  <c r="B217" i="9" s="1"/>
  <c r="E288" i="9"/>
  <c r="B288" i="9" s="1"/>
  <c r="E294" i="9"/>
  <c r="B294" i="9" s="1"/>
  <c r="E298" i="9"/>
  <c r="B298" i="9" s="1"/>
  <c r="E27" i="9"/>
  <c r="B27" i="9" s="1"/>
  <c r="E286" i="9"/>
  <c r="B286" i="9" s="1"/>
  <c r="E296" i="9"/>
  <c r="B296" i="9" s="1"/>
  <c r="E300" i="9"/>
  <c r="B300" i="9" s="1"/>
  <c r="H87" i="1"/>
  <c r="G87" i="1"/>
  <c r="G159" i="1"/>
  <c r="G1400" i="1"/>
  <c r="G1416" i="1"/>
  <c r="G1430" i="1"/>
  <c r="G1437" i="1"/>
  <c r="J1442" i="1"/>
  <c r="H1442" i="1"/>
  <c r="G1442" i="1"/>
  <c r="I1442" i="1" s="1"/>
  <c r="H1462" i="1"/>
  <c r="J1462" i="1"/>
  <c r="H1466" i="1"/>
  <c r="J1466" i="1"/>
  <c r="H1471" i="1"/>
  <c r="J1471" i="1"/>
  <c r="G1483" i="1"/>
  <c r="H1483" i="1"/>
  <c r="G1487" i="1"/>
  <c r="H1487" i="1"/>
  <c r="G1491" i="1"/>
  <c r="H1491" i="1"/>
  <c r="G1495" i="1"/>
  <c r="H1495" i="1"/>
  <c r="G1499" i="1"/>
  <c r="H1499" i="1"/>
  <c r="G1503" i="1"/>
  <c r="H1503" i="1"/>
  <c r="G1507" i="1"/>
  <c r="H1507" i="1"/>
  <c r="G1511" i="1"/>
  <c r="H1511" i="1"/>
  <c r="G1515" i="1"/>
  <c r="H1515" i="1"/>
  <c r="F45" i="4"/>
  <c r="F83" i="4"/>
  <c r="F91" i="4"/>
  <c r="F133" i="4"/>
  <c r="C129" i="1"/>
  <c r="C40" i="1"/>
  <c r="C41" i="1"/>
  <c r="C78" i="1"/>
  <c r="C79" i="1"/>
  <c r="G104" i="1"/>
  <c r="H104" i="1"/>
  <c r="G106" i="1"/>
  <c r="G108" i="1"/>
  <c r="G110" i="1"/>
  <c r="G112" i="1"/>
  <c r="G114" i="1"/>
  <c r="G116" i="1"/>
  <c r="G118" i="1"/>
  <c r="G120" i="1"/>
  <c r="G122" i="1"/>
  <c r="G124" i="1"/>
  <c r="G126" i="1"/>
  <c r="G128" i="1"/>
  <c r="G131" i="1"/>
  <c r="G133" i="1"/>
  <c r="G135"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7" i="1"/>
  <c r="G309" i="1"/>
  <c r="G311" i="1"/>
  <c r="G313" i="1"/>
  <c r="G315" i="1"/>
  <c r="G317" i="1"/>
  <c r="G319" i="1"/>
  <c r="G321" i="1"/>
  <c r="G323" i="1"/>
  <c r="G325" i="1"/>
  <c r="G327" i="1"/>
  <c r="G329" i="1"/>
  <c r="G331" i="1"/>
  <c r="G333" i="1"/>
  <c r="G335" i="1"/>
  <c r="G337" i="1"/>
  <c r="G339" i="1"/>
  <c r="G341" i="1"/>
  <c r="G343" i="1"/>
  <c r="D345"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D414"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9" i="1"/>
  <c r="G481" i="1"/>
  <c r="G483" i="1"/>
  <c r="G485" i="1"/>
  <c r="G487" i="1"/>
  <c r="G489" i="1"/>
  <c r="G491" i="1"/>
  <c r="G493" i="1"/>
  <c r="G495" i="1"/>
  <c r="G497" i="1"/>
  <c r="G499" i="1"/>
  <c r="G501" i="1"/>
  <c r="G503" i="1"/>
  <c r="G505" i="1"/>
  <c r="G507"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1396" i="1"/>
  <c r="G1404" i="1"/>
  <c r="G1412" i="1"/>
  <c r="G1420" i="1"/>
  <c r="G1426" i="1"/>
  <c r="G1434" i="1"/>
  <c r="J1440" i="1"/>
  <c r="H1440" i="1"/>
  <c r="G1440" i="1"/>
  <c r="J1444" i="1"/>
  <c r="H1444" i="1"/>
  <c r="G1444" i="1"/>
  <c r="I1444" i="1" s="1"/>
  <c r="H1464" i="1"/>
  <c r="J1464" i="1"/>
  <c r="H1468" i="1"/>
  <c r="J1468" i="1"/>
  <c r="H1473" i="1"/>
  <c r="J1473" i="1"/>
  <c r="G1519" i="1"/>
  <c r="H1519" i="1"/>
  <c r="G1523" i="1"/>
  <c r="H152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G1579" i="1"/>
  <c r="H1579" i="1"/>
  <c r="G877" i="1"/>
  <c r="H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8" i="1"/>
  <c r="G1170" i="1"/>
  <c r="G1172" i="1"/>
  <c r="G1174" i="1"/>
  <c r="G1176" i="1"/>
  <c r="G1178" i="1"/>
  <c r="G1180" i="1"/>
  <c r="G1182"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8" i="1"/>
  <c r="G1402" i="1"/>
  <c r="G1406" i="1"/>
  <c r="G1410" i="1"/>
  <c r="G1414" i="1"/>
  <c r="G1418" i="1"/>
  <c r="G1422" i="1"/>
  <c r="G1424" i="1"/>
  <c r="G1428" i="1"/>
  <c r="G1432" i="1"/>
  <c r="J1439" i="1"/>
  <c r="H1439" i="1"/>
  <c r="G1439" i="1"/>
  <c r="I1439" i="1" s="1"/>
  <c r="J1441" i="1"/>
  <c r="H1441" i="1"/>
  <c r="G1441" i="1"/>
  <c r="J1443" i="1"/>
  <c r="H1443" i="1"/>
  <c r="G1443" i="1"/>
  <c r="I1443" i="1" s="1"/>
  <c r="H1445" i="1"/>
  <c r="J1445" i="1"/>
  <c r="G1445" i="1"/>
  <c r="G1481" i="1"/>
  <c r="H1481" i="1"/>
  <c r="G1485" i="1"/>
  <c r="H1485" i="1"/>
  <c r="G1489" i="1"/>
  <c r="H1489" i="1"/>
  <c r="G1493" i="1"/>
  <c r="H1493" i="1"/>
  <c r="G1497" i="1"/>
  <c r="H1497" i="1"/>
  <c r="G1501" i="1"/>
  <c r="H1501" i="1"/>
  <c r="G1505" i="1"/>
  <c r="H1505" i="1"/>
  <c r="G1509" i="1"/>
  <c r="H1509" i="1"/>
  <c r="G1513" i="1"/>
  <c r="H1513" i="1"/>
  <c r="G1521" i="1"/>
  <c r="H152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D50" i="4"/>
  <c r="F51" i="4"/>
  <c r="E50" i="4"/>
  <c r="E151" i="4"/>
  <c r="H1395" i="1"/>
  <c r="G1395" i="1"/>
  <c r="G1397" i="1"/>
  <c r="G1399" i="1"/>
  <c r="G1401" i="1"/>
  <c r="G1403" i="1"/>
  <c r="G1405" i="1"/>
  <c r="G1407" i="1"/>
  <c r="G1409" i="1"/>
  <c r="G1411" i="1"/>
  <c r="G1413" i="1"/>
  <c r="G1415" i="1"/>
  <c r="G1417" i="1"/>
  <c r="G1419" i="1"/>
  <c r="G1421" i="1"/>
  <c r="G1425" i="1"/>
  <c r="G1427" i="1"/>
  <c r="G1429" i="1"/>
  <c r="G1431" i="1"/>
  <c r="G1433" i="1"/>
  <c r="G1436" i="1"/>
  <c r="G1438"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D6" i="4"/>
  <c r="F68" i="4"/>
  <c r="F106" i="4"/>
  <c r="F107" i="4"/>
  <c r="F124" i="4"/>
  <c r="F125" i="4"/>
  <c r="H21" i="9"/>
  <c r="G21" i="9"/>
  <c r="F152" i="4"/>
  <c r="F153" i="4"/>
  <c r="E298" i="4"/>
  <c r="H1480" i="1"/>
  <c r="D196" i="4"/>
  <c r="D224" i="4"/>
  <c r="D252" i="4"/>
  <c r="D299" i="4"/>
  <c r="D311" i="4"/>
  <c r="D351" i="4"/>
  <c r="D363" i="4"/>
  <c r="E643" i="4"/>
  <c r="D637" i="1" s="1"/>
  <c r="H637" i="1" s="1"/>
  <c r="D644" i="4"/>
  <c r="F417" i="4"/>
  <c r="D472" i="4"/>
  <c r="D484" i="4"/>
  <c r="E141" i="6"/>
  <c r="D42" i="8"/>
  <c r="G313" i="9" s="1"/>
  <c r="E313" i="9" s="1"/>
  <c r="F416" i="4"/>
  <c r="E636" i="4"/>
  <c r="D630" i="1" s="1"/>
  <c r="H308" i="9"/>
  <c r="E176" i="5"/>
  <c r="D515" i="4"/>
  <c r="D529" i="4"/>
  <c r="F581" i="4"/>
  <c r="F603" i="4"/>
  <c r="D625" i="4"/>
  <c r="D7" i="5"/>
  <c r="D69" i="5"/>
  <c r="E291" i="9"/>
  <c r="B291" i="9" s="1"/>
  <c r="F149" i="5"/>
  <c r="D190" i="5"/>
  <c r="D176" i="5" s="1"/>
  <c r="D206" i="5"/>
  <c r="F238" i="5"/>
  <c r="D5" i="6"/>
  <c r="D35" i="6"/>
  <c r="D89" i="6"/>
  <c r="D129"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F88" i="5"/>
  <c r="F177" i="5"/>
  <c r="B316" i="9"/>
  <c r="E315" i="9"/>
  <c r="I10" i="3" s="1"/>
  <c r="B214" i="9"/>
  <c r="B216" i="9"/>
  <c r="B220" i="9"/>
  <c r="B222" i="9"/>
  <c r="B224" i="9"/>
  <c r="B226" i="9"/>
  <c r="B228" i="9"/>
  <c r="B230" i="9"/>
  <c r="B232" i="9"/>
  <c r="B235" i="9"/>
  <c r="B237" i="9"/>
  <c r="B239" i="9"/>
  <c r="B241" i="9"/>
  <c r="B243" i="9"/>
  <c r="B245" i="9"/>
  <c r="B247" i="9"/>
  <c r="B249" i="9"/>
  <c r="B251" i="9"/>
  <c r="B253" i="9"/>
  <c r="B255" i="9"/>
  <c r="B257" i="9"/>
  <c r="B259" i="9"/>
  <c r="B261" i="9"/>
  <c r="B263" i="9"/>
  <c r="B265" i="9"/>
  <c r="B267" i="9"/>
  <c r="B269" i="9"/>
  <c r="B271" i="9"/>
  <c r="G1408" i="1" l="1"/>
  <c r="E21" i="9"/>
  <c r="F643" i="4"/>
  <c r="H1518" i="1"/>
  <c r="G1518" i="1"/>
  <c r="H19" i="9"/>
  <c r="E19" i="9" s="1"/>
  <c r="B19" i="9" s="1"/>
  <c r="D1214" i="1"/>
  <c r="I23" i="3"/>
  <c r="D237" i="5"/>
  <c r="C1215" i="1"/>
  <c r="G308" i="9"/>
  <c r="E308" i="9" s="1"/>
  <c r="B308" i="9" s="1"/>
  <c r="C1154" i="1"/>
  <c r="D1046" i="1"/>
  <c r="I21" i="3"/>
  <c r="F78" i="5"/>
  <c r="C1056" i="1"/>
  <c r="C990" i="1"/>
  <c r="E7" i="5"/>
  <c r="F7" i="5" s="1"/>
  <c r="D990" i="1"/>
  <c r="H990" i="1" s="1"/>
  <c r="F163" i="4"/>
  <c r="D175" i="5"/>
  <c r="F176" i="5"/>
  <c r="H22" i="3"/>
  <c r="C1153" i="1"/>
  <c r="F89" i="6"/>
  <c r="C1383" i="1"/>
  <c r="G318" i="9"/>
  <c r="E318" i="9" s="1"/>
  <c r="D141" i="6"/>
  <c r="F5" i="6"/>
  <c r="H24" i="3"/>
  <c r="C1299" i="1"/>
  <c r="G311" i="9"/>
  <c r="E311" i="9" s="1"/>
  <c r="B311" i="9" s="1"/>
  <c r="F206" i="5"/>
  <c r="C1183" i="1"/>
  <c r="H20" i="3"/>
  <c r="C985" i="1"/>
  <c r="D528" i="4"/>
  <c r="F529" i="4"/>
  <c r="C523" i="1"/>
  <c r="E175" i="5"/>
  <c r="I22" i="3"/>
  <c r="D1153" i="1"/>
  <c r="K1451" i="9"/>
  <c r="G314" i="9"/>
  <c r="E314" i="9" s="1"/>
  <c r="B314" i="9" s="1"/>
  <c r="I34" i="3"/>
  <c r="C1517" i="1"/>
  <c r="D1435" i="1"/>
  <c r="I28" i="3"/>
  <c r="F472" i="4"/>
  <c r="C466" i="1"/>
  <c r="D350" i="4"/>
  <c r="F351" i="4"/>
  <c r="C346" i="1"/>
  <c r="D298" i="4"/>
  <c r="F299" i="4"/>
  <c r="C294" i="1"/>
  <c r="F224" i="4"/>
  <c r="C220" i="1"/>
  <c r="E407" i="4"/>
  <c r="D402" i="1" s="1"/>
  <c r="D293" i="1"/>
  <c r="D412" i="4"/>
  <c r="H16" i="3"/>
  <c r="C2" i="1"/>
  <c r="D46" i="1"/>
  <c r="E6" i="4"/>
  <c r="F50" i="4"/>
  <c r="C46" i="1"/>
  <c r="I1441" i="1"/>
  <c r="I1440" i="1"/>
  <c r="H78" i="1"/>
  <c r="G78" i="1"/>
  <c r="H40" i="1"/>
  <c r="G40" i="1"/>
  <c r="G129" i="1"/>
  <c r="H129" i="1"/>
  <c r="E166" i="9"/>
  <c r="B166" i="9" s="1"/>
  <c r="F213" i="9"/>
  <c r="B213" i="9" s="1"/>
  <c r="F129" i="6"/>
  <c r="C1423" i="1"/>
  <c r="F35" i="6"/>
  <c r="H25" i="3"/>
  <c r="C1329" i="1"/>
  <c r="G310" i="9"/>
  <c r="E310" i="9" s="1"/>
  <c r="B310" i="9" s="1"/>
  <c r="F190" i="5"/>
  <c r="C1167" i="1"/>
  <c r="D68" i="5"/>
  <c r="D6" i="5" s="1"/>
  <c r="F69" i="5"/>
  <c r="C1047" i="1"/>
  <c r="F625" i="4"/>
  <c r="C619" i="1"/>
  <c r="F515" i="4"/>
  <c r="C509" i="1"/>
  <c r="B313" i="9"/>
  <c r="F484" i="4"/>
  <c r="C478" i="1"/>
  <c r="D420" i="4"/>
  <c r="F644" i="4"/>
  <c r="C638" i="1"/>
  <c r="F363" i="4"/>
  <c r="C358" i="1"/>
  <c r="F311" i="4"/>
  <c r="C306" i="1"/>
  <c r="F252" i="4"/>
  <c r="C248" i="1"/>
  <c r="F196" i="4"/>
  <c r="C192" i="1"/>
  <c r="D151" i="4"/>
  <c r="B21" i="9"/>
  <c r="E289" i="4"/>
  <c r="I17" i="3"/>
  <c r="D147" i="1"/>
  <c r="G637" i="1"/>
  <c r="H79" i="1"/>
  <c r="G79" i="1"/>
  <c r="G41" i="1"/>
  <c r="H41" i="1"/>
  <c r="E408" i="4"/>
  <c r="D403" i="1" s="1"/>
  <c r="E312" i="9" l="1"/>
  <c r="H1215" i="1"/>
  <c r="G1215" i="1"/>
  <c r="F237" i="5"/>
  <c r="C1214" i="1"/>
  <c r="H23" i="3"/>
  <c r="H1154" i="1"/>
  <c r="G1154" i="1"/>
  <c r="G1056" i="1"/>
  <c r="H1056" i="1"/>
  <c r="E6" i="5"/>
  <c r="D984" i="1" s="1"/>
  <c r="D985" i="1"/>
  <c r="I20" i="3"/>
  <c r="G990" i="1"/>
  <c r="G285" i="9"/>
  <c r="E285" i="9" s="1"/>
  <c r="B285" i="9" s="1"/>
  <c r="G278" i="9"/>
  <c r="F6" i="5"/>
  <c r="C984" i="1"/>
  <c r="E413" i="4"/>
  <c r="E291" i="4"/>
  <c r="D287" i="1" s="1"/>
  <c r="D285" i="1"/>
  <c r="G192" i="1"/>
  <c r="H192" i="1"/>
  <c r="G248" i="1"/>
  <c r="H248" i="1"/>
  <c r="G306" i="1"/>
  <c r="H306" i="1"/>
  <c r="G358" i="1"/>
  <c r="H358" i="1"/>
  <c r="G638" i="1"/>
  <c r="H638" i="1"/>
  <c r="D635" i="4"/>
  <c r="F420" i="4"/>
  <c r="C414" i="1"/>
  <c r="G1167" i="1"/>
  <c r="H1167" i="1"/>
  <c r="H1423" i="1"/>
  <c r="G1423" i="1"/>
  <c r="G346" i="1"/>
  <c r="H346" i="1"/>
  <c r="D408" i="4"/>
  <c r="F350" i="4"/>
  <c r="C345" i="1"/>
  <c r="G523" i="1"/>
  <c r="H523" i="1"/>
  <c r="D636" i="4"/>
  <c r="F528" i="4"/>
  <c r="C522" i="1"/>
  <c r="G1299" i="1"/>
  <c r="H1299" i="1"/>
  <c r="B318" i="9"/>
  <c r="E317" i="9"/>
  <c r="F175" i="5"/>
  <c r="C1152" i="1"/>
  <c r="D289" i="4"/>
  <c r="H17" i="3"/>
  <c r="F151" i="4"/>
  <c r="C147" i="1"/>
  <c r="G478" i="1"/>
  <c r="H478" i="1"/>
  <c r="G509" i="1"/>
  <c r="H509" i="1"/>
  <c r="G619" i="1"/>
  <c r="H619" i="1"/>
  <c r="G1047" i="1"/>
  <c r="H1047" i="1"/>
  <c r="F68" i="5"/>
  <c r="H21" i="3"/>
  <c r="C1046" i="1"/>
  <c r="G1329" i="1"/>
  <c r="H1329" i="1"/>
  <c r="H46" i="1"/>
  <c r="G46" i="1"/>
  <c r="E290" i="4"/>
  <c r="D286" i="1" s="1"/>
  <c r="E412" i="4"/>
  <c r="F412" i="4" s="1"/>
  <c r="I16" i="3"/>
  <c r="D2" i="1"/>
  <c r="G2" i="1" s="1"/>
  <c r="H2" i="1"/>
  <c r="F6" i="4"/>
  <c r="D639" i="4"/>
  <c r="C407" i="1"/>
  <c r="G220" i="1"/>
  <c r="H220" i="1"/>
  <c r="G294" i="1"/>
  <c r="H294" i="1"/>
  <c r="F298" i="4"/>
  <c r="D407" i="4"/>
  <c r="C293" i="1"/>
  <c r="G466" i="1"/>
  <c r="H466" i="1"/>
  <c r="G1517" i="1"/>
  <c r="H1517" i="1"/>
  <c r="H11" i="3"/>
  <c r="D1152" i="1"/>
  <c r="H278" i="9"/>
  <c r="G985" i="1"/>
  <c r="H985" i="1"/>
  <c r="G1183" i="1"/>
  <c r="H1183" i="1"/>
  <c r="F141" i="6"/>
  <c r="H28" i="3"/>
  <c r="C1435" i="1"/>
  <c r="H9" i="3" s="1"/>
  <c r="G1383" i="1"/>
  <c r="H1383" i="1"/>
  <c r="G1153" i="1"/>
  <c r="H1153" i="1"/>
  <c r="G1214" i="1" l="1"/>
  <c r="H1214" i="1"/>
  <c r="K3" i="9"/>
  <c r="I9" i="3"/>
  <c r="G147" i="1"/>
  <c r="H147" i="1"/>
  <c r="G1152" i="1"/>
  <c r="H1152" i="1"/>
  <c r="G345" i="1"/>
  <c r="H345" i="1"/>
  <c r="F408" i="4"/>
  <c r="C403" i="1"/>
  <c r="E640" i="4"/>
  <c r="E415" i="4"/>
  <c r="D410" i="1" s="1"/>
  <c r="D408" i="1"/>
  <c r="H1435" i="1"/>
  <c r="G1435" i="1"/>
  <c r="G293" i="1"/>
  <c r="H293" i="1"/>
  <c r="C633" i="1"/>
  <c r="N3" i="9"/>
  <c r="I11" i="3"/>
  <c r="F407" i="4"/>
  <c r="C402" i="1"/>
  <c r="E639" i="4"/>
  <c r="E414" i="4"/>
  <c r="D409" i="1" s="1"/>
  <c r="D407" i="1"/>
  <c r="G407" i="1" s="1"/>
  <c r="G1046" i="1"/>
  <c r="H1046" i="1"/>
  <c r="D291" i="4"/>
  <c r="F289" i="4"/>
  <c r="D413" i="4"/>
  <c r="C285" i="1"/>
  <c r="D290" i="4"/>
  <c r="G522" i="1"/>
  <c r="H522" i="1"/>
  <c r="F636" i="4"/>
  <c r="C630" i="1"/>
  <c r="G414" i="1"/>
  <c r="H414" i="1"/>
  <c r="F635" i="4"/>
  <c r="C629" i="1"/>
  <c r="H8" i="3"/>
  <c r="G984" i="1"/>
  <c r="H984" i="1"/>
  <c r="E278" i="9"/>
  <c r="H407" i="1" l="1"/>
  <c r="B278" i="9"/>
  <c r="E277" i="9"/>
  <c r="I8" i="3" s="1"/>
  <c r="G629" i="1"/>
  <c r="H629" i="1"/>
  <c r="G630" i="1"/>
  <c r="H630" i="1"/>
  <c r="F290" i="4"/>
  <c r="C286" i="1"/>
  <c r="D640" i="4"/>
  <c r="D415" i="4"/>
  <c r="F413" i="4"/>
  <c r="C408" i="1"/>
  <c r="D414" i="4"/>
  <c r="F291" i="4"/>
  <c r="C287" i="1"/>
  <c r="G402" i="1"/>
  <c r="H402" i="1"/>
  <c r="G403" i="1"/>
  <c r="H403" i="1"/>
  <c r="M3" i="9"/>
  <c r="G285" i="1"/>
  <c r="H285" i="1"/>
  <c r="E641" i="4"/>
  <c r="D633" i="1"/>
  <c r="H633" i="1" s="1"/>
  <c r="F639" i="4"/>
  <c r="E642" i="4"/>
  <c r="D634" i="1"/>
  <c r="G633" i="1" l="1"/>
  <c r="G408" i="1"/>
  <c r="H408" i="1"/>
  <c r="F415" i="4"/>
  <c r="C410" i="1"/>
  <c r="G286" i="1"/>
  <c r="H286" i="1"/>
  <c r="E646" i="4"/>
  <c r="D636" i="1"/>
  <c r="E645" i="4"/>
  <c r="D635" i="1"/>
  <c r="G287" i="1"/>
  <c r="H287" i="1"/>
  <c r="F414" i="4"/>
  <c r="C409" i="1"/>
  <c r="D642" i="4"/>
  <c r="F640" i="4"/>
  <c r="C634" i="1"/>
  <c r="D641" i="4"/>
  <c r="D645" i="4" l="1"/>
  <c r="F641" i="4"/>
  <c r="C635" i="1"/>
  <c r="I18" i="3"/>
  <c r="D639" i="1"/>
  <c r="I19" i="3"/>
  <c r="D640" i="1"/>
  <c r="G634" i="1"/>
  <c r="H634" i="1"/>
  <c r="D646" i="4"/>
  <c r="F642" i="4"/>
  <c r="C636" i="1"/>
  <c r="G409" i="1"/>
  <c r="H409" i="1"/>
  <c r="G410" i="1"/>
  <c r="H410" i="1"/>
  <c r="G636" i="1" l="1"/>
  <c r="H636" i="1"/>
  <c r="F646" i="4"/>
  <c r="H19" i="3"/>
  <c r="C640" i="1"/>
  <c r="G276" i="9"/>
  <c r="E276" i="9" s="1"/>
  <c r="B276" i="9" s="1"/>
  <c r="G635" i="1"/>
  <c r="H635" i="1"/>
  <c r="F645" i="4"/>
  <c r="H18" i="3"/>
  <c r="C639" i="1"/>
  <c r="G639" i="1" l="1"/>
  <c r="H639" i="1"/>
  <c r="H7" i="3"/>
  <c r="G640" i="1"/>
  <c r="H640" i="1"/>
  <c r="J3" i="9" l="1"/>
  <c r="G274" i="9" l="1"/>
  <c r="L272" i="9"/>
  <c r="H274" i="9"/>
  <c r="M272" i="9"/>
  <c r="H18" i="9"/>
  <c r="G18" i="9"/>
  <c r="J17" i="9"/>
  <c r="I6" i="9"/>
  <c r="J7" i="9"/>
  <c r="K8" i="9"/>
  <c r="J11" i="9"/>
  <c r="K12" i="9"/>
  <c r="H15" i="9"/>
  <c r="G16" i="9"/>
  <c r="G17" i="9"/>
  <c r="I5" i="9"/>
  <c r="J6" i="9"/>
  <c r="I9" i="9"/>
  <c r="K11" i="9"/>
  <c r="G15" i="9"/>
  <c r="H17" i="9"/>
  <c r="J5" i="9"/>
  <c r="K6" i="9"/>
  <c r="I8" i="9"/>
  <c r="J9" i="9"/>
  <c r="K10" i="9"/>
  <c r="I12" i="9"/>
  <c r="J13" i="9"/>
  <c r="M15" i="9"/>
  <c r="L16" i="9"/>
  <c r="I17" i="9"/>
  <c r="K5" i="9"/>
  <c r="I7" i="9"/>
  <c r="J8" i="9"/>
  <c r="K9" i="9"/>
  <c r="I11" i="9"/>
  <c r="J12" i="9"/>
  <c r="K13" i="9"/>
  <c r="L15" i="9"/>
  <c r="F15" i="9" s="1"/>
  <c r="M16" i="9"/>
  <c r="K7" i="9"/>
  <c r="J10" i="9"/>
  <c r="E10" i="9" s="1"/>
  <c r="B10" i="9" s="1"/>
  <c r="I13" i="9"/>
  <c r="H16" i="9"/>
  <c r="E11" i="9" l="1"/>
  <c r="B11" i="9" s="1"/>
  <c r="E15" i="9"/>
  <c r="B15" i="9" s="1"/>
  <c r="E18" i="9"/>
  <c r="B18" i="9" s="1"/>
  <c r="E9" i="9"/>
  <c r="B9" i="9" s="1"/>
  <c r="E6" i="9"/>
  <c r="B6" i="9" s="1"/>
  <c r="E8" i="9"/>
  <c r="B8" i="9" s="1"/>
  <c r="E5" i="9"/>
  <c r="F272" i="9"/>
  <c r="F16" i="9"/>
  <c r="F14" i="9" s="1"/>
  <c r="E16" i="9"/>
  <c r="E13" i="9"/>
  <c r="B13" i="9" s="1"/>
  <c r="E7" i="9"/>
  <c r="B7" i="9" s="1"/>
  <c r="E12" i="9"/>
  <c r="B12" i="9" s="1"/>
  <c r="E17" i="9"/>
  <c r="B17" i="9" s="1"/>
  <c r="E274" i="9"/>
  <c r="B5" i="9" l="1"/>
  <c r="E4" i="9"/>
  <c r="B274" i="9"/>
  <c r="E20" i="9"/>
  <c r="I7" i="3" s="1"/>
  <c r="B16" i="9"/>
  <c r="B272" i="9"/>
  <c r="F20" i="9"/>
  <c r="F3" i="9"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<sst xmlns="http://schemas.openxmlformats.org/spreadsheetml/2006/main" count="4374" uniqueCount="3426">
  <si>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</si>
  <si>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</si>
  <si>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</si>
  <si>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</si>
  <si>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</si>
  <si>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</si>
  <si>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</si>
  <si>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</si>
  <si>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</si>
  <si>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</si>
  <si>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</si>
  <si>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</si>
  <si>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</si>
  <si>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</si>
  <si>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</si>
  <si>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</si>
  <si>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</si>
  <si>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</si>
  <si>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</si>
  <si>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</si>
  <si>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</si>
  <si>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</si>
  <si>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</si>
  <si>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</si>
  <si>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</si>
  <si>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</si>
  <si>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</si>
  <si>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</si>
  <si>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</si>
  <si>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</si>
  <si>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</si>
  <si>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Ivana Mažuranića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</si>
  <si>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</si>
  <si>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</si>
  <si>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</si>
  <si>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</si>
  <si>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</si>
  <si>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</si>
  <si>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</si>
  <si>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</si>
  <si>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</si>
  <si>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</si>
  <si>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</si>
  <si>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</si>
  <si>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</si>
  <si>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</si>
  <si>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</si>
  <si>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</si>
  <si>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</si>
  <si>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10436 - Osnovna škola Ivana Mažuranića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</si>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</sst>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1262932.6500000001</v>
      </c>
      <c r="D2" s="6">
        <f>'PR-RAS'!E6</f>
        <v>1548924.9100000001</v>
      </c>
      <c r="E2" s="6">
        <v>0</v>
      </c>
      <c r="F2" s="6">
        <v>0</v>
      </c>
      <c r="G2" s="7">
        <f t="shared" ref="G2:G264" si="0">(B2/1000)*(C2*1+D2*2)</f>
        <v>4360.782470000001</v>
      </c>
      <c r="H2" s="7">
        <f t="shared" ref="H2:H264" si="1">ABS(C2-ROUND(C2,0))+ABS(D2-ROUND(D2,0))</f>
        <v>0.43999999971129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1092056.99</v>
      </c>
      <c r="D46" s="1">
        <f>'PR-RAS'!E50</f>
        <v>1347778.89</v>
      </c>
      <c r="E46" s="1">
        <v>0</v>
      </c>
      <c r="F46" s="1">
        <v>0</v>
      </c>
      <c r="G46" s="2">
        <f t="shared" si="0"/>
        <v>170442.66464999996</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1092056.99</v>
      </c>
      <c r="D64" s="1">
        <f>'PR-RAS'!E68</f>
        <v>1347778.89</v>
      </c>
      <c r="E64" s="1">
        <v>0</v>
      </c>
      <c r="F64" s="1">
        <v>0</v>
      </c>
      <c r="G64" s="2">
        <f t="shared" si="0"/>
        <v>238619.73050999996</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1090855.83</v>
      </c>
      <c r="D65" s="1">
        <f>'PR-RAS'!E69</f>
        <v>1345112.75</v>
      </c>
      <c r="E65" s="1">
        <v>0</v>
      </c>
      <c r="F65" s="1">
        <v>0</v>
      </c>
      <c r="G65" s="2">
        <f t="shared" si="0"/>
        <v>241989.20512</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1201.1600000000001</v>
      </c>
      <c r="D66" s="1">
        <f>'PR-RAS'!E70</f>
        <v>2666.14</v>
      </c>
      <c r="E66" s="1">
        <v>0</v>
      </c>
      <c r="F66" s="1">
        <v>0</v>
      </c>
      <c r="G66" s="2">
        <f t="shared" si="0"/>
        <v>424.67359999999996</v>
      </c>
      <c r="H66" s="2">
        <f t="shared" si="1"/>
        <v>0.29999999999995453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10.53</v>
      </c>
      <c r="D78" s="1">
        <f>'PR-RAS'!E82</f>
        <v>16.12</v>
      </c>
      <c r="E78" s="1">
        <v>0</v>
      </c>
      <c r="F78" s="1">
        <v>0</v>
      </c>
      <c r="G78" s="2">
        <f t="shared" si="0"/>
        <v>3.2932900000000003</v>
      </c>
      <c r="H78" s="2">
        <f t="shared" si="1"/>
        <v>0.59000000000000163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10.53</v>
      </c>
      <c r="D79" s="1">
        <f>'PR-RAS'!E83</f>
        <v>16.12</v>
      </c>
      <c r="E79" s="1">
        <v>0</v>
      </c>
      <c r="F79" s="1">
        <v>0</v>
      </c>
      <c r="G79" s="2">
        <f t="shared" si="0"/>
        <v>3.3360600000000002</v>
      </c>
      <c r="H79" s="2">
        <f t="shared" si="1"/>
        <v>0.59000000000000163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10.53</v>
      </c>
      <c r="D81" s="1">
        <f>'PR-RAS'!E85</f>
        <v>16.12</v>
      </c>
      <c r="E81" s="1">
        <v>0</v>
      </c>
      <c r="F81" s="1">
        <v>0</v>
      </c>
      <c r="G81" s="2">
        <f t="shared" si="0"/>
        <v>3.4216000000000002</v>
      </c>
      <c r="H81" s="2">
        <f t="shared" si="1"/>
        <v>0.59000000000000163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35856.1</v>
      </c>
      <c r="D102" s="1">
        <f>'PR-RAS'!E106</f>
        <v>33751.300000000003</v>
      </c>
      <c r="E102" s="1">
        <v>0</v>
      </c>
      <c r="F102" s="1">
        <v>0</v>
      </c>
      <c r="G102" s="2">
        <f t="shared" si="0"/>
        <v>10439.228700000001</v>
      </c>
      <c r="H102" s="2">
        <f t="shared" si="1"/>
        <v>0.40000000000145519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35856.1</v>
      </c>
      <c r="D108" s="1">
        <f>'PR-RAS'!E112</f>
        <v>33751.300000000003</v>
      </c>
      <c r="E108" s="1">
        <v>0</v>
      </c>
      <c r="F108" s="1">
        <v>0</v>
      </c>
      <c r="G108" s="2">
        <f t="shared" si="0"/>
        <v>11059.380900000002</v>
      </c>
      <c r="H108" s="2">
        <f t="shared" si="1"/>
        <v>0.40000000000145519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35856.1</v>
      </c>
      <c r="D113" s="1">
        <f>'PR-RAS'!E117</f>
        <v>33751.300000000003</v>
      </c>
      <c r="E113" s="1">
        <v>0</v>
      </c>
      <c r="F113" s="1">
        <v>0</v>
      </c>
      <c r="G113" s="2">
        <f t="shared" si="0"/>
        <v>11576.174400000002</v>
      </c>
      <c r="H113" s="2">
        <f t="shared" si="1"/>
        <v>0.40000000000145519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2548.98</v>
      </c>
      <c r="D120" s="1">
        <f>'PR-RAS'!E124</f>
        <v>11442.21</v>
      </c>
      <c r="E120" s="1">
        <v>0</v>
      </c>
      <c r="F120" s="1">
        <v>0</v>
      </c>
      <c r="G120" s="2">
        <f t="shared" si="0"/>
        <v>3026.5745999999995</v>
      </c>
      <c r="H120" s="2">
        <f t="shared" si="1"/>
        <v>0.2299999999991087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2238.98</v>
      </c>
      <c r="D121" s="1">
        <f>'PR-RAS'!E125</f>
        <v>4221.0600000000004</v>
      </c>
      <c r="E121" s="1">
        <v>0</v>
      </c>
      <c r="F121" s="1">
        <v>0</v>
      </c>
      <c r="G121" s="2">
        <f t="shared" si="0"/>
        <v>1281.732</v>
      </c>
      <c r="H121" s="2">
        <f t="shared" si="1"/>
        <v>8.0000000000381988E-2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2238.98</v>
      </c>
      <c r="D123" s="1">
        <f>'PR-RAS'!E127</f>
        <v>4221.0600000000004</v>
      </c>
      <c r="E123" s="1">
        <v>0</v>
      </c>
      <c r="F123" s="1">
        <v>0</v>
      </c>
      <c r="G123" s="2">
        <f t="shared" si="0"/>
        <v>1303.0942</v>
      </c>
      <c r="H123" s="2">
        <f t="shared" si="1"/>
        <v>8.0000000000381988E-2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310</v>
      </c>
      <c r="D124" s="1">
        <f>'PR-RAS'!E128</f>
        <v>7221.15</v>
      </c>
      <c r="E124" s="1">
        <v>0</v>
      </c>
      <c r="F124" s="1">
        <v>0</v>
      </c>
      <c r="G124" s="2">
        <f t="shared" si="0"/>
        <v>1814.5328999999999</v>
      </c>
      <c r="H124" s="2">
        <f t="shared" si="1"/>
        <v>0.1499999999996362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310</v>
      </c>
      <c r="D125" s="1">
        <f>'PR-RAS'!E129</f>
        <v>7221.15</v>
      </c>
      <c r="E125" s="1">
        <v>0</v>
      </c>
      <c r="F125" s="1">
        <v>0</v>
      </c>
      <c r="G125" s="2">
        <f t="shared" si="0"/>
        <v>1829.2851999999998</v>
      </c>
      <c r="H125" s="2">
        <f t="shared" si="1"/>
        <v>0.1499999999996362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132460.04999999999</v>
      </c>
      <c r="D129" s="1">
        <f>'PR-RAS'!E133</f>
        <v>155936.39000000001</v>
      </c>
      <c r="E129" s="1">
        <v>0</v>
      </c>
      <c r="F129" s="1">
        <v>0</v>
      </c>
      <c r="G129" s="2">
        <f t="shared" si="0"/>
        <v>56874.60224</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132460.04999999999</v>
      </c>
      <c r="D130" s="1">
        <f>'PR-RAS'!E134</f>
        <v>155936.39000000001</v>
      </c>
      <c r="E130" s="1">
        <v>0</v>
      </c>
      <c r="F130" s="1">
        <v>0</v>
      </c>
      <c r="G130" s="2">
        <f t="shared" si="0"/>
        <v>57318.935070000007</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132460.04999999999</v>
      </c>
      <c r="D131" s="1">
        <f>'PR-RAS'!E135</f>
        <v>149811.39000000001</v>
      </c>
      <c r="E131" s="1">
        <v>0</v>
      </c>
      <c r="F131" s="1">
        <v>0</v>
      </c>
      <c r="G131" s="2">
        <f t="shared" si="0"/>
        <v>56170.767900000006</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6125</v>
      </c>
      <c r="E132" s="1">
        <v>0</v>
      </c>
      <c r="F132" s="1">
        <v>0</v>
      </c>
      <c r="G132" s="2">
        <f t="shared" si="0"/>
        <v>1604.75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1266655.1100000001</v>
      </c>
      <c r="D147" s="1">
        <f>'PR-RAS'!E151</f>
        <v>1523431.5599999998</v>
      </c>
      <c r="E147" s="1">
        <v>0</v>
      </c>
      <c r="F147" s="1">
        <v>0</v>
      </c>
      <c r="G147" s="2">
        <f t="shared" si="0"/>
        <v>629773.66157999984</v>
      </c>
      <c r="H147" s="2">
        <f t="shared" si="1"/>
        <v>0.55000000027939677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1028769.1800000002</v>
      </c>
      <c r="D148" s="1">
        <f>'PR-RAS'!E152</f>
        <v>1279678.23</v>
      </c>
      <c r="E148" s="1">
        <v>0</v>
      </c>
      <c r="F148" s="1">
        <v>0</v>
      </c>
      <c r="G148" s="2">
        <f t="shared" si="0"/>
        <v>527454.46907999995</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848366.05</v>
      </c>
      <c r="D149" s="1">
        <f>'PR-RAS'!E153</f>
        <v>1059610.72</v>
      </c>
      <c r="E149" s="1">
        <v>0</v>
      </c>
      <c r="F149" s="1">
        <v>0</v>
      </c>
      <c r="G149" s="2">
        <f t="shared" si="0"/>
        <v>439202.94852000003</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839099.26</v>
      </c>
      <c r="D150" s="1">
        <f>'PR-RAS'!E154</f>
        <v>1047191.42</v>
      </c>
      <c r="E150" s="1">
        <v>0</v>
      </c>
      <c r="F150" s="1">
        <v>0</v>
      </c>
      <c r="G150" s="2">
        <f t="shared" si="0"/>
        <v>437088.83289999998</v>
      </c>
      <c r="H150" s="2">
        <f t="shared" si="1"/>
        <v>0.68000000005122274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7502.16</v>
      </c>
      <c r="D152" s="1">
        <f>'PR-RAS'!E156</f>
        <v>9655.15</v>
      </c>
      <c r="E152" s="1">
        <v>0</v>
      </c>
      <c r="F152" s="1">
        <v>0</v>
      </c>
      <c r="G152" s="2">
        <f t="shared" si="0"/>
        <v>4048.6814599999998</v>
      </c>
      <c r="H152" s="2">
        <f t="shared" si="1"/>
        <v>0.30999999999949068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1764.63</v>
      </c>
      <c r="D153" s="1">
        <f>'PR-RAS'!E157</f>
        <v>2764.15</v>
      </c>
      <c r="E153" s="1">
        <v>0</v>
      </c>
      <c r="F153" s="1">
        <v>0</v>
      </c>
      <c r="G153" s="2">
        <f t="shared" si="0"/>
        <v>1108.5253600000001</v>
      </c>
      <c r="H153" s="2">
        <f t="shared" si="1"/>
        <v>0.51999999999998181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40422.68</v>
      </c>
      <c r="D154" s="1">
        <f>'PR-RAS'!E158</f>
        <v>46184.42</v>
      </c>
      <c r="E154" s="1">
        <v>0</v>
      </c>
      <c r="F154" s="1">
        <v>0</v>
      </c>
      <c r="G154" s="2">
        <f t="shared" si="0"/>
        <v>20317.102559999999</v>
      </c>
      <c r="H154" s="2">
        <f t="shared" si="1"/>
        <v>0.73999999999796273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139980.45000000001</v>
      </c>
      <c r="D155" s="1">
        <f>'PR-RAS'!E159</f>
        <v>173883.09</v>
      </c>
      <c r="E155" s="1">
        <v>0</v>
      </c>
      <c r="F155" s="1">
        <v>0</v>
      </c>
      <c r="G155" s="2">
        <f t="shared" si="0"/>
        <v>75112.981020000007</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139980.45000000001</v>
      </c>
      <c r="D157" s="1">
        <f>'PR-RAS'!E161</f>
        <v>173883.09</v>
      </c>
      <c r="E157" s="1">
        <v>0</v>
      </c>
      <c r="F157" s="1">
        <v>0</v>
      </c>
      <c r="G157" s="2">
        <f t="shared" si="0"/>
        <v>76088.474279999995</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203109.26</v>
      </c>
      <c r="D159" s="1">
        <f>'PR-RAS'!E163</f>
        <v>204813.04</v>
      </c>
      <c r="E159" s="1">
        <v>0</v>
      </c>
      <c r="F159" s="1">
        <v>0</v>
      </c>
      <c r="G159" s="2">
        <f t="shared" si="0"/>
        <v>96812.183720000015</v>
      </c>
      <c r="H159" s="2">
        <f t="shared" si="1"/>
        <v>0.3000000000174623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33987.129999999997</v>
      </c>
      <c r="D160" s="1">
        <f>'PR-RAS'!E164</f>
        <v>35670.339999999997</v>
      </c>
      <c r="E160" s="1">
        <v>0</v>
      </c>
      <c r="F160" s="1">
        <v>0</v>
      </c>
      <c r="G160" s="2">
        <f t="shared" si="0"/>
        <v>16747.121790000001</v>
      </c>
      <c r="H160" s="2">
        <f t="shared" si="1"/>
        <v>0.4699999999938882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4054.99</v>
      </c>
      <c r="D161" s="1">
        <f>'PR-RAS'!E165</f>
        <v>5526</v>
      </c>
      <c r="E161" s="1">
        <v>0</v>
      </c>
      <c r="F161" s="1">
        <v>0</v>
      </c>
      <c r="G161" s="2">
        <f t="shared" si="0"/>
        <v>2417.1183999999998</v>
      </c>
      <c r="H161" s="2">
        <f t="shared" si="1"/>
        <v>1.0000000000218279E-2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29265.64</v>
      </c>
      <c r="D162" s="1">
        <f>'PR-RAS'!E166</f>
        <v>28645.7</v>
      </c>
      <c r="E162" s="1">
        <v>0</v>
      </c>
      <c r="F162" s="1">
        <v>0</v>
      </c>
      <c r="G162" s="2">
        <f t="shared" si="0"/>
        <v>13935.683440000003</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666.5</v>
      </c>
      <c r="D163" s="1">
        <f>'PR-RAS'!E167</f>
        <v>1498.64</v>
      </c>
      <c r="E163" s="1">
        <v>0</v>
      </c>
      <c r="F163" s="1">
        <v>0</v>
      </c>
      <c r="G163" s="2">
        <f t="shared" si="0"/>
        <v>593.53236000000004</v>
      </c>
      <c r="H163" s="2">
        <f t="shared" si="1"/>
        <v>0.85999999999989996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100725.41</v>
      </c>
      <c r="D165" s="1">
        <f>'PR-RAS'!E169</f>
        <v>91157.090000000011</v>
      </c>
      <c r="E165" s="1">
        <v>0</v>
      </c>
      <c r="F165" s="1">
        <v>0</v>
      </c>
      <c r="G165" s="2">
        <f t="shared" si="0"/>
        <v>46418.492760000008</v>
      </c>
      <c r="H165" s="2">
        <f t="shared" si="1"/>
        <v>0.50000000001455192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16937.54</v>
      </c>
      <c r="D166" s="1">
        <f>'PR-RAS'!E170</f>
        <v>14534.42</v>
      </c>
      <c r="E166" s="1">
        <v>0</v>
      </c>
      <c r="F166" s="1">
        <v>0</v>
      </c>
      <c r="G166" s="2">
        <f t="shared" si="0"/>
        <v>7591.0527000000011</v>
      </c>
      <c r="H166" s="2">
        <f t="shared" si="1"/>
        <v>0.87999999999919964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48578.86</v>
      </c>
      <c r="D167" s="1">
        <f>'PR-RAS'!E171</f>
        <v>51173.49</v>
      </c>
      <c r="E167" s="1">
        <v>0</v>
      </c>
      <c r="F167" s="1">
        <v>0</v>
      </c>
      <c r="G167" s="2">
        <f t="shared" si="0"/>
        <v>25053.689440000002</v>
      </c>
      <c r="H167" s="2">
        <f t="shared" si="1"/>
        <v>0.62999999999738066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27412.85</v>
      </c>
      <c r="D168" s="1">
        <f>'PR-RAS'!E172</f>
        <v>20561.79</v>
      </c>
      <c r="E168" s="1">
        <v>0</v>
      </c>
      <c r="F168" s="1">
        <v>0</v>
      </c>
      <c r="G168" s="2">
        <f t="shared" si="0"/>
        <v>11445.58381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4021.91</v>
      </c>
      <c r="D169" s="1">
        <f>'PR-RAS'!E173</f>
        <v>3551.5</v>
      </c>
      <c r="E169" s="1">
        <v>0</v>
      </c>
      <c r="F169" s="1">
        <v>0</v>
      </c>
      <c r="G169" s="2">
        <f t="shared" si="0"/>
        <v>1868.9848800000002</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2574.38</v>
      </c>
      <c r="D170" s="1">
        <f>'PR-RAS'!E174</f>
        <v>1030.8499999999999</v>
      </c>
      <c r="E170" s="1">
        <v>0</v>
      </c>
      <c r="F170" s="1">
        <v>0</v>
      </c>
      <c r="G170" s="2">
        <f t="shared" si="0"/>
        <v>783.49752000000001</v>
      </c>
      <c r="H170" s="2">
        <f t="shared" si="1"/>
        <v>0.53000000000020009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1199.8699999999999</v>
      </c>
      <c r="D172" s="1">
        <f>'PR-RAS'!E176</f>
        <v>305.04000000000002</v>
      </c>
      <c r="E172" s="1">
        <v>0</v>
      </c>
      <c r="F172" s="1">
        <v>0</v>
      </c>
      <c r="G172" s="2">
        <f t="shared" si="0"/>
        <v>309.50144999999998</v>
      </c>
      <c r="H172" s="2">
        <f t="shared" si="1"/>
        <v>0.1700000000001296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63202.75</v>
      </c>
      <c r="D173" s="1">
        <f>'PR-RAS'!E177</f>
        <v>72775.070000000007</v>
      </c>
      <c r="E173" s="1">
        <v>0</v>
      </c>
      <c r="F173" s="1">
        <v>0</v>
      </c>
      <c r="G173" s="2">
        <f t="shared" si="0"/>
        <v>35905.497080000001</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3530.72</v>
      </c>
      <c r="D174" s="1">
        <f>'PR-RAS'!E178</f>
        <v>3830.05</v>
      </c>
      <c r="E174" s="1">
        <v>0</v>
      </c>
      <c r="F174" s="1">
        <v>0</v>
      </c>
      <c r="G174" s="2">
        <f t="shared" si="0"/>
        <v>1936.0118599999998</v>
      </c>
      <c r="H174" s="2">
        <f t="shared" si="1"/>
        <v>0.33000000000038199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19286.240000000002</v>
      </c>
      <c r="D175" s="1">
        <f>'PR-RAS'!E179</f>
        <v>14397.13</v>
      </c>
      <c r="E175" s="1">
        <v>0</v>
      </c>
      <c r="F175" s="1">
        <v>0</v>
      </c>
      <c r="G175" s="2">
        <f t="shared" si="0"/>
        <v>8366.0069999999996</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92.9</v>
      </c>
      <c r="D176" s="1">
        <f>'PR-RAS'!E180</f>
        <v>936</v>
      </c>
      <c r="E176" s="1">
        <v>0</v>
      </c>
      <c r="F176" s="1">
        <v>0</v>
      </c>
      <c r="G176" s="2">
        <f t="shared" si="0"/>
        <v>343.85750000000002</v>
      </c>
      <c r="H176" s="2">
        <f t="shared" si="1"/>
        <v>9.9999999999994316E-2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5653.7</v>
      </c>
      <c r="D177" s="1">
        <f>'PR-RAS'!E181</f>
        <v>5770.46</v>
      </c>
      <c r="E177" s="1">
        <v>0</v>
      </c>
      <c r="F177" s="1">
        <v>0</v>
      </c>
      <c r="G177" s="2">
        <f t="shared" si="0"/>
        <v>3026.2531199999999</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3566.86</v>
      </c>
      <c r="D179" s="1">
        <f>'PR-RAS'!E183</f>
        <v>3361.49</v>
      </c>
      <c r="E179" s="1">
        <v>0</v>
      </c>
      <c r="F179" s="1">
        <v>0</v>
      </c>
      <c r="G179" s="2">
        <f t="shared" si="0"/>
        <v>1831.5915199999999</v>
      </c>
      <c r="H179" s="2">
        <f t="shared" si="1"/>
        <v>0.62999999999965439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6726.95</v>
      </c>
      <c r="D180" s="1">
        <f>'PR-RAS'!E184</f>
        <v>14913.22</v>
      </c>
      <c r="E180" s="1">
        <v>0</v>
      </c>
      <c r="F180" s="1">
        <v>0</v>
      </c>
      <c r="G180" s="2">
        <f t="shared" si="0"/>
        <v>6543.05681</v>
      </c>
      <c r="H180" s="2">
        <f t="shared" si="1"/>
        <v>0.26999999999952706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2069.1</v>
      </c>
      <c r="D181" s="1">
        <f>'PR-RAS'!E185</f>
        <v>2271.9299999999998</v>
      </c>
      <c r="E181" s="1">
        <v>0</v>
      </c>
      <c r="F181" s="1">
        <v>0</v>
      </c>
      <c r="G181" s="2">
        <f t="shared" si="0"/>
        <v>1190.3327999999999</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22276.28</v>
      </c>
      <c r="D182" s="1">
        <f>'PR-RAS'!E186</f>
        <v>27294.79</v>
      </c>
      <c r="E182" s="1">
        <v>0</v>
      </c>
      <c r="F182" s="1">
        <v>0</v>
      </c>
      <c r="G182" s="2">
        <f t="shared" si="0"/>
        <v>13912.720659999999</v>
      </c>
      <c r="H182" s="2">
        <f t="shared" si="1"/>
        <v>0.48999999999796273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5193.97</v>
      </c>
      <c r="D184" s="1">
        <f>'PR-RAS'!E188</f>
        <v>5210.5399999999991</v>
      </c>
      <c r="E184" s="1">
        <v>0</v>
      </c>
      <c r="F184" s="1">
        <v>0</v>
      </c>
      <c r="G184" s="2">
        <f t="shared" si="0"/>
        <v>2857.5541499999999</v>
      </c>
      <c r="H184" s="2">
        <f t="shared" si="1"/>
        <v>0.49000000000069122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881.58</v>
      </c>
      <c r="D187" s="1">
        <f>'PR-RAS'!E191</f>
        <v>170.01</v>
      </c>
      <c r="E187" s="1">
        <v>0</v>
      </c>
      <c r="F187" s="1">
        <v>0</v>
      </c>
      <c r="G187" s="2">
        <f t="shared" si="0"/>
        <v>227.21759999999998</v>
      </c>
      <c r="H187" s="2">
        <f t="shared" si="1"/>
        <v>0.42999999999994998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883.09</v>
      </c>
      <c r="D188" s="1">
        <f>'PR-RAS'!E192</f>
        <v>903.09</v>
      </c>
      <c r="E188" s="1">
        <v>0</v>
      </c>
      <c r="F188" s="1">
        <v>0</v>
      </c>
      <c r="G188" s="2">
        <f t="shared" si="0"/>
        <v>502.89348999999999</v>
      </c>
      <c r="H188" s="2">
        <f t="shared" si="1"/>
        <v>0.18000000000006366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2955</v>
      </c>
      <c r="D189" s="1">
        <f>'PR-RAS'!E193</f>
        <v>3858.04</v>
      </c>
      <c r="E189" s="1">
        <v>0</v>
      </c>
      <c r="F189" s="1">
        <v>0</v>
      </c>
      <c r="G189" s="2">
        <f t="shared" si="0"/>
        <v>2006.1630399999999</v>
      </c>
      <c r="H189" s="2">
        <f t="shared" si="1"/>
        <v>3.999999999996362E-2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474.3</v>
      </c>
      <c r="D191" s="1">
        <f>'PR-RAS'!E195</f>
        <v>279.39999999999998</v>
      </c>
      <c r="E191" s="1">
        <v>0</v>
      </c>
      <c r="F191" s="1">
        <v>0</v>
      </c>
      <c r="G191" s="2">
        <f t="shared" si="0"/>
        <v>196.28899999999999</v>
      </c>
      <c r="H191" s="2">
        <f t="shared" si="1"/>
        <v>0.69999999999998863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288.7</v>
      </c>
      <c r="D192" s="1">
        <f>'PR-RAS'!E196</f>
        <v>402.38</v>
      </c>
      <c r="E192" s="1">
        <v>0</v>
      </c>
      <c r="F192" s="1">
        <v>0</v>
      </c>
      <c r="G192" s="2">
        <f t="shared" si="0"/>
        <v>208.85086000000001</v>
      </c>
      <c r="H192" s="2">
        <f t="shared" si="1"/>
        <v>0.68000000000000682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288.7</v>
      </c>
      <c r="D206" s="1">
        <f>'PR-RAS'!E210</f>
        <v>402.38</v>
      </c>
      <c r="E206" s="1">
        <v>0</v>
      </c>
      <c r="F206" s="1">
        <v>0</v>
      </c>
      <c r="G206" s="2">
        <f t="shared" si="0"/>
        <v>224.1593</v>
      </c>
      <c r="H206" s="2">
        <f t="shared" si="1"/>
        <v>0.68000000000000682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288.7</v>
      </c>
      <c r="D207" s="1">
        <f>'PR-RAS'!E211</f>
        <v>402.38</v>
      </c>
      <c r="E207" s="1">
        <v>0</v>
      </c>
      <c r="F207" s="1">
        <v>0</v>
      </c>
      <c r="G207" s="2">
        <f t="shared" si="0"/>
        <v>225.25275999999999</v>
      </c>
      <c r="H207" s="2">
        <f t="shared" si="1"/>
        <v>0.68000000000000682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34051.57</v>
      </c>
      <c r="D248" s="1">
        <f>'PR-RAS'!E252</f>
        <v>38077.019999999997</v>
      </c>
      <c r="E248" s="1">
        <v>0</v>
      </c>
      <c r="F248" s="1">
        <v>0</v>
      </c>
      <c r="G248" s="2">
        <f t="shared" si="0"/>
        <v>27220.785669999997</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34051.57</v>
      </c>
      <c r="D255" s="1">
        <f>'PR-RAS'!E259</f>
        <v>38077.019999999997</v>
      </c>
      <c r="E255" s="1">
        <v>0</v>
      </c>
      <c r="F255" s="1">
        <v>0</v>
      </c>
      <c r="G255" s="2">
        <f t="shared" si="0"/>
        <v>27992.224939999996</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34051.57</v>
      </c>
      <c r="D257" s="1">
        <f>'PR-RAS'!E261</f>
        <v>38077.019999999997</v>
      </c>
      <c r="E257" s="1">
        <v>0</v>
      </c>
      <c r="F257" s="1">
        <v>0</v>
      </c>
      <c r="G257" s="2">
        <f t="shared" si="0"/>
        <v>28212.636159999998</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436.4</v>
      </c>
      <c r="D259" s="1">
        <f>'PR-RAS'!E263</f>
        <v>460.89</v>
      </c>
      <c r="E259" s="1">
        <v>0</v>
      </c>
      <c r="F259" s="1">
        <v>0</v>
      </c>
      <c r="G259" s="2">
        <f t="shared" si="0"/>
        <v>350.41043999999999</v>
      </c>
      <c r="H259" s="2">
        <f t="shared" si="1"/>
        <v>0.50999999999999091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436.4</v>
      </c>
      <c r="D260" s="1">
        <f>'PR-RAS'!E264</f>
        <v>460.89</v>
      </c>
      <c r="E260" s="1">
        <v>0</v>
      </c>
      <c r="F260" s="1">
        <v>0</v>
      </c>
      <c r="G260" s="2">
        <f t="shared" si="0"/>
        <v>351.76861999999994</v>
      </c>
      <c r="H260" s="2">
        <f t="shared" si="1"/>
        <v>0.50999999999999091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436.4</v>
      </c>
      <c r="D262" s="1">
        <f>'PR-RAS'!E266</f>
        <v>460.89</v>
      </c>
      <c r="E262" s="1">
        <v>0</v>
      </c>
      <c r="F262" s="1">
        <v>0</v>
      </c>
      <c r="G262" s="2">
        <f t="shared" si="0"/>
        <v>354.48497999999995</v>
      </c>
      <c r="H262" s="2">
        <f t="shared" si="1"/>
        <v>0.50999999999999091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1266655.1100000001</v>
      </c>
      <c r="D285" s="1">
        <f>'PR-RAS'!E289</f>
        <v>1523431.5599999998</v>
      </c>
      <c r="E285" s="1">
        <v>0</v>
      </c>
      <c r="F285" s="1">
        <v>0</v>
      </c>
      <c r="G285" s="2">
        <f t="shared" si="8"/>
        <v>1225039.1773199998</v>
      </c>
      <c r="H285" s="2">
        <f t="shared" si="9"/>
        <v>0.55000000027939677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25493.350000000326</v>
      </c>
      <c r="E286" s="1">
        <v>0</v>
      </c>
      <c r="F286" s="1">
        <v>0</v>
      </c>
      <c r="G286" s="2">
        <f t="shared" si="8"/>
        <v>14531.209500000185</v>
      </c>
      <c r="H286" s="2">
        <f t="shared" si="9"/>
        <v>0.3500000003259629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3722.4599999999627</v>
      </c>
      <c r="D287" s="1">
        <f>'PR-RAS'!E291</f>
        <v>0</v>
      </c>
      <c r="E287" s="1">
        <v>0</v>
      </c>
      <c r="F287" s="1">
        <v>0</v>
      </c>
      <c r="G287" s="2">
        <f t="shared" si="8"/>
        <v>1064.6235599999893</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5148.1000000000004</v>
      </c>
      <c r="D288" s="1">
        <f>'PR-RAS'!E292</f>
        <v>0</v>
      </c>
      <c r="E288" s="1">
        <v>0</v>
      </c>
      <c r="F288" s="1">
        <v>0</v>
      </c>
      <c r="G288" s="2">
        <f t="shared" si="8"/>
        <v>1477.5047</v>
      </c>
      <c r="H288" s="2">
        <f t="shared" si="9"/>
        <v>0.1000000000003638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1793.77</v>
      </c>
      <c r="E289" s="1">
        <v>0</v>
      </c>
      <c r="F289" s="1">
        <v>0</v>
      </c>
      <c r="G289" s="2">
        <f t="shared" si="8"/>
        <v>1033.2115199999998</v>
      </c>
      <c r="H289" s="2">
        <f t="shared" si="9"/>
        <v>0.23000000000001819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1861.01</v>
      </c>
      <c r="D290" s="1">
        <f>'PR-RAS'!E294</f>
        <v>2231.54</v>
      </c>
      <c r="E290" s="1">
        <v>0</v>
      </c>
      <c r="F290" s="1">
        <v>0</v>
      </c>
      <c r="G290" s="2">
        <f t="shared" si="8"/>
        <v>1827.66201</v>
      </c>
      <c r="H290" s="2">
        <f t="shared" si="9"/>
        <v>0.47000000000002728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887.42</v>
      </c>
      <c r="D291" s="1">
        <f>'PR-RAS'!E295</f>
        <v>0</v>
      </c>
      <c r="E291" s="1">
        <v>0</v>
      </c>
      <c r="F291" s="1">
        <v>0</v>
      </c>
      <c r="G291" s="2">
        <f t="shared" si="8"/>
        <v>257.35179999999997</v>
      </c>
      <c r="H291" s="2">
        <f t="shared" si="9"/>
        <v>0.41999999999995907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160.26</v>
      </c>
      <c r="D293" s="1">
        <f>'PR-RAS'!E298</f>
        <v>0</v>
      </c>
      <c r="E293" s="1">
        <v>0</v>
      </c>
      <c r="F293" s="1">
        <v>0</v>
      </c>
      <c r="G293" s="2">
        <f t="shared" si="8"/>
        <v>46.795919999999995</v>
      </c>
      <c r="H293" s="2">
        <f t="shared" si="9"/>
        <v>0.25999999999999091</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160.26</v>
      </c>
      <c r="D306" s="1">
        <f>'PR-RAS'!E311</f>
        <v>0</v>
      </c>
      <c r="E306" s="1">
        <v>0</v>
      </c>
      <c r="F306" s="1">
        <v>0</v>
      </c>
      <c r="G306" s="2">
        <f t="shared" si="8"/>
        <v>48.879299999999994</v>
      </c>
      <c r="H306" s="2">
        <f t="shared" si="9"/>
        <v>0.25999999999999091</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160.26</v>
      </c>
      <c r="D307" s="1">
        <f>'PR-RAS'!E312</f>
        <v>0</v>
      </c>
      <c r="E307" s="1">
        <v>0</v>
      </c>
      <c r="F307" s="1">
        <v>0</v>
      </c>
      <c r="G307" s="2">
        <f t="shared" si="8"/>
        <v>49.039559999999994</v>
      </c>
      <c r="H307" s="2">
        <f t="shared" si="9"/>
        <v>0.25999999999999091</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160.26</v>
      </c>
      <c r="D308" s="1">
        <f>'PR-RAS'!E313</f>
        <v>0</v>
      </c>
      <c r="E308" s="1">
        <v>0</v>
      </c>
      <c r="F308" s="1">
        <v>0</v>
      </c>
      <c r="G308" s="2">
        <f t="shared" si="8"/>
        <v>49.199819999999995</v>
      </c>
      <c r="H308" s="2">
        <f t="shared" si="9"/>
        <v>0.25999999999999091</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2582.1</v>
      </c>
      <c r="D345" s="1">
        <f>'PR-RAS'!E350</f>
        <v>11768.34</v>
      </c>
      <c r="E345" s="1">
        <v>0</v>
      </c>
      <c r="F345" s="1">
        <v>0</v>
      </c>
      <c r="G345" s="2">
        <f t="shared" si="8"/>
        <v>8984.8603199999998</v>
      </c>
      <c r="H345" s="2">
        <f t="shared" si="9"/>
        <v>0.44000000000005457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2582.1</v>
      </c>
      <c r="D358" s="1">
        <f>'PR-RAS'!E363</f>
        <v>11768.34</v>
      </c>
      <c r="E358" s="1">
        <v>0</v>
      </c>
      <c r="F358" s="1">
        <v>0</v>
      </c>
      <c r="G358" s="2">
        <f t="shared" si="8"/>
        <v>9324.4044599999997</v>
      </c>
      <c r="H358" s="2">
        <f t="shared" si="9"/>
        <v>0.44000000000005457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991.25</v>
      </c>
      <c r="D364" s="1">
        <f>'PR-RAS'!E369</f>
        <v>2888.45</v>
      </c>
      <c r="E364" s="1">
        <v>0</v>
      </c>
      <c r="F364" s="1">
        <v>0</v>
      </c>
      <c r="G364" s="2">
        <f t="shared" si="8"/>
        <v>2456.8384499999997</v>
      </c>
      <c r="H364" s="2">
        <f t="shared" si="9"/>
        <v>0.6999999999998181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991.25</v>
      </c>
      <c r="D365" s="1">
        <f>'PR-RAS'!E370</f>
        <v>1753.25</v>
      </c>
      <c r="E365" s="1">
        <v>0</v>
      </c>
      <c r="F365" s="1">
        <v>0</v>
      </c>
      <c r="G365" s="2">
        <f t="shared" si="8"/>
        <v>1637.181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1135.2</v>
      </c>
      <c r="E367" s="1">
        <v>0</v>
      </c>
      <c r="F367" s="1">
        <v>0</v>
      </c>
      <c r="G367" s="2">
        <f t="shared" si="8"/>
        <v>830.96640000000002</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1590.85</v>
      </c>
      <c r="D378" s="1">
        <f>'PR-RAS'!E383</f>
        <v>2754.89</v>
      </c>
      <c r="E378" s="1">
        <v>0</v>
      </c>
      <c r="F378" s="1">
        <v>0</v>
      </c>
      <c r="G378" s="2">
        <f t="shared" si="8"/>
        <v>2676.9375099999997</v>
      </c>
      <c r="H378" s="2">
        <f t="shared" si="9"/>
        <v>0.26000000000021828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1590.85</v>
      </c>
      <c r="D379" s="1">
        <f>'PR-RAS'!E384</f>
        <v>2754.89</v>
      </c>
      <c r="E379" s="1">
        <v>0</v>
      </c>
      <c r="F379" s="1">
        <v>0</v>
      </c>
      <c r="G379" s="2">
        <f t="shared" si="8"/>
        <v>2684.0381399999997</v>
      </c>
      <c r="H379" s="2">
        <f t="shared" si="9"/>
        <v>0.26000000000021828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6125</v>
      </c>
      <c r="E386" s="1">
        <v>0</v>
      </c>
      <c r="F386" s="1">
        <v>0</v>
      </c>
      <c r="G386" s="2">
        <f t="shared" si="8"/>
        <v>4716.25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6125</v>
      </c>
      <c r="E390" s="1">
        <v>0</v>
      </c>
      <c r="F390" s="1">
        <v>0</v>
      </c>
      <c r="G390" s="2">
        <f t="shared" si="8"/>
        <v>4765.25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2421.84</v>
      </c>
      <c r="D403" s="1">
        <f>'PR-RAS'!E408</f>
        <v>11768.34</v>
      </c>
      <c r="E403" s="1">
        <v>0</v>
      </c>
      <c r="F403" s="1">
        <v>0</v>
      </c>
      <c r="G403" s="2">
        <f t="shared" si="8"/>
        <v>10435.325040000002</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2654.46</v>
      </c>
      <c r="D404" s="1">
        <f>'PR-RAS'!E409</f>
        <v>3477.01</v>
      </c>
      <c r="E404" s="1">
        <v>0</v>
      </c>
      <c r="F404" s="1">
        <v>0</v>
      </c>
      <c r="G404" s="2">
        <f t="shared" si="8"/>
        <v>3872.2174399999999</v>
      </c>
      <c r="H404" s="2">
        <f t="shared" si="9"/>
        <v>0.47000000000025466</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1263092.9100000001</v>
      </c>
      <c r="D407" s="1">
        <f>'PR-RAS'!E412</f>
        <v>1548924.9100000001</v>
      </c>
      <c r="E407" s="1">
        <v>0</v>
      </c>
      <c r="F407" s="1">
        <v>0</v>
      </c>
      <c r="G407" s="2">
        <f t="shared" si="8"/>
        <v>1770542.7483800002</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1269237.2100000002</v>
      </c>
      <c r="D408" s="1">
        <f>'PR-RAS'!E413</f>
        <v>1535199.9</v>
      </c>
      <c r="E408" s="1">
        <v>0</v>
      </c>
      <c r="F408" s="1">
        <v>0</v>
      </c>
      <c r="G408" s="2">
        <f t="shared" si="8"/>
        <v>1766232.2630699999</v>
      </c>
      <c r="H408" s="2">
        <f t="shared" si="9"/>
        <v>0.31000000028871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13725.010000000242</v>
      </c>
      <c r="E409" s="1">
        <v>0</v>
      </c>
      <c r="F409" s="1">
        <v>0</v>
      </c>
      <c r="G409" s="2">
        <f t="shared" si="8"/>
        <v>11199.608160000196</v>
      </c>
      <c r="H409" s="2">
        <f t="shared" si="9"/>
        <v>1.0000000242143869E-2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6144.3000000000466</v>
      </c>
      <c r="D410" s="1">
        <f>'PR-RAS'!E415</f>
        <v>0</v>
      </c>
      <c r="E410" s="1">
        <v>0</v>
      </c>
      <c r="F410" s="1">
        <v>0</v>
      </c>
      <c r="G410" s="2">
        <f t="shared" si="8"/>
        <v>2513.0187000000187</v>
      </c>
      <c r="H410" s="2">
        <f t="shared" si="9"/>
        <v>0.30000000004656613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7802.56</v>
      </c>
      <c r="D411" s="1">
        <f>'PR-RAS'!E416</f>
        <v>1683.2400000000002</v>
      </c>
      <c r="E411" s="1">
        <v>0</v>
      </c>
      <c r="F411" s="1">
        <v>0</v>
      </c>
      <c r="G411" s="2">
        <f t="shared" si="8"/>
        <v>4579.3064000000004</v>
      </c>
      <c r="H411" s="2">
        <f t="shared" si="9"/>
        <v>0.67999999999983629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1861.01</v>
      </c>
      <c r="D413" s="1">
        <f>'PR-RAS'!E418</f>
        <v>2231.54</v>
      </c>
      <c r="E413" s="1">
        <v>0</v>
      </c>
      <c r="F413" s="1">
        <v>0</v>
      </c>
      <c r="G413" s="2">
        <f t="shared" si="8"/>
        <v>2605.5250799999999</v>
      </c>
      <c r="H413" s="2">
        <f t="shared" si="9"/>
        <v>0.47000000000002728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1263092.9100000001</v>
      </c>
      <c r="D633" s="1">
        <f>'PR-RAS'!E639</f>
        <v>1548924.9100000001</v>
      </c>
      <c r="E633" s="1">
        <v>0</v>
      </c>
      <c r="F633" s="1">
        <v>0</v>
      </c>
      <c r="G633" s="2">
        <f t="shared" si="10"/>
        <v>2756115.8053600001</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1269237.2100000002</v>
      </c>
      <c r="D634" s="1">
        <f>'PR-RAS'!E640</f>
        <v>1535199.9</v>
      </c>
      <c r="E634" s="1">
        <v>0</v>
      </c>
      <c r="F634" s="1">
        <v>0</v>
      </c>
      <c r="G634" s="2">
        <f t="shared" si="10"/>
        <v>2746990.2273299997</v>
      </c>
      <c r="H634" s="2">
        <f t="shared" si="11"/>
        <v>0.31000000028871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13725.010000000242</v>
      </c>
      <c r="E635" s="1">
        <v>0</v>
      </c>
      <c r="F635" s="1">
        <v>0</v>
      </c>
      <c r="G635" s="2">
        <f t="shared" si="10"/>
        <v>17403.312680000308</v>
      </c>
      <c r="H635" s="2">
        <f t="shared" si="11"/>
        <v>1.0000000242143869E-2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6144.3000000000466</v>
      </c>
      <c r="D636" s="1">
        <f>'PR-RAS'!E642</f>
        <v>0</v>
      </c>
      <c r="E636" s="1">
        <v>0</v>
      </c>
      <c r="F636" s="1">
        <v>0</v>
      </c>
      <c r="G636" s="2">
        <f t="shared" si="10"/>
        <v>3901.6305000000298</v>
      </c>
      <c r="H636" s="2">
        <f t="shared" si="11"/>
        <v>0.30000000004656613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7802.56</v>
      </c>
      <c r="D637" s="1">
        <f>'PR-RAS'!E643</f>
        <v>1683.2400000000002</v>
      </c>
      <c r="E637" s="1">
        <v>0</v>
      </c>
      <c r="F637" s="1">
        <v>0</v>
      </c>
      <c r="G637" s="2">
        <f t="shared" si="10"/>
        <v>7103.5094400000007</v>
      </c>
      <c r="H637" s="2">
        <f t="shared" si="11"/>
        <v>0.67999999999983629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1658.2599999999538</v>
      </c>
      <c r="D639" s="1">
        <f>'PR-RAS'!E645</f>
        <v>15408.250000000242</v>
      </c>
      <c r="E639" s="1">
        <v>0</v>
      </c>
      <c r="F639" s="1">
        <v>0</v>
      </c>
      <c r="G639" s="2">
        <f t="shared" si="10"/>
        <v>20718.89688000028</v>
      </c>
      <c r="H639" s="2">
        <f t="shared" si="11"/>
        <v>0.51000000019575964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90134.74</v>
      </c>
      <c r="D641" s="1">
        <f>'PR-RAS'!E647</f>
        <v>111941.51</v>
      </c>
      <c r="E641" s="1">
        <v>0</v>
      </c>
      <c r="F641" s="1">
        <v>0</v>
      </c>
      <c r="G641" s="2">
        <f t="shared" si="10"/>
        <v>200971.3664</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10016.64</v>
      </c>
      <c r="D642" s="1">
        <f>'PR-RAS'!E649</f>
        <v>14373.82</v>
      </c>
      <c r="E642" s="1">
        <v>0</v>
      </c>
      <c r="F642" s="1">
        <v>0</v>
      </c>
      <c r="G642" s="2">
        <f t="shared" si="10"/>
        <v>24847.903480000001</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234053.98</v>
      </c>
      <c r="D643" s="1">
        <f>'PR-RAS'!E650</f>
        <v>295325.53999999998</v>
      </c>
      <c r="E643" s="1">
        <v>0</v>
      </c>
      <c r="F643" s="1">
        <v>0</v>
      </c>
      <c r="G643" s="2">
        <f t="shared" si="10"/>
        <v>529460.64851999993</v>
      </c>
      <c r="H643" s="2">
        <f t="shared" si="11"/>
        <v>0.48000000001047738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229696.8</v>
      </c>
      <c r="D644" s="1">
        <f>'PR-RAS'!E651</f>
        <v>277061.57</v>
      </c>
      <c r="E644" s="1">
        <v>0</v>
      </c>
      <c r="F644" s="1">
        <v>0</v>
      </c>
      <c r="G644" s="2">
        <f t="shared" si="10"/>
        <v>503996.22141999996</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14373.820000000007</v>
      </c>
      <c r="D645" s="1">
        <f>'PR-RAS'!E652</f>
        <v>32637.789999999979</v>
      </c>
      <c r="E645" s="1">
        <v>0</v>
      </c>
      <c r="F645" s="1">
        <v>0</v>
      </c>
      <c r="G645" s="2">
        <f t="shared" si="10"/>
        <v>51294.213599999981</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52</v>
      </c>
      <c r="D647" s="1">
        <f>'PR-RAS'!E654</f>
        <v>55</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45</v>
      </c>
      <c r="D649" s="1">
        <f>'PR-RAS'!E656</f>
        <v>47</v>
      </c>
      <c r="E649" s="1">
        <v>0</v>
      </c>
      <c r="F649" s="1">
        <v>0</v>
      </c>
      <c r="G649" s="2">
        <f t="shared" si="10"/>
        <v>90.072000000000003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1023043.87</v>
      </c>
      <c r="D668" s="1">
        <f>'PR-RAS'!E675</f>
        <v>1268476.57</v>
      </c>
      <c r="E668" s="1">
        <v>0</v>
      </c>
      <c r="F668" s="1">
        <v>0</v>
      </c>
      <c r="G668" s="2">
        <f t="shared" si="10"/>
        <v>2374518.0056700003</v>
      </c>
      <c r="H668" s="2">
        <f t="shared" si="11"/>
        <v>0.55999999993946403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67811.960000000006</v>
      </c>
      <c r="D669" s="1">
        <f>'PR-RAS'!E676</f>
        <v>76636.179999999993</v>
      </c>
      <c r="E669" s="1">
        <v>0</v>
      </c>
      <c r="F669" s="1">
        <v>0</v>
      </c>
      <c r="G669" s="2">
        <f t="shared" si="10"/>
        <v>147684.32576000001</v>
      </c>
      <c r="H669" s="2">
        <f t="shared" si="11"/>
        <v>0.21999999998661224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1201.1600000000001</v>
      </c>
      <c r="D670" s="1">
        <f>'PR-RAS'!E677</f>
        <v>2666.14</v>
      </c>
      <c r="E670" s="1">
        <v>0</v>
      </c>
      <c r="F670" s="1">
        <v>0</v>
      </c>
      <c r="G670" s="2">
        <f t="shared" si="10"/>
        <v>4370.8713600000001</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34843.599999999999</v>
      </c>
      <c r="D703" s="1">
        <f>'PR-RAS'!E710</f>
        <v>33751.300000000003</v>
      </c>
      <c r="E703" s="1">
        <v>0</v>
      </c>
      <c r="F703" s="1">
        <v>0</v>
      </c>
      <c r="G703" s="2">
        <f t="shared" si="10"/>
        <v>71847.032400000011</v>
      </c>
      <c r="H703" s="2">
        <f t="shared" si="11"/>
        <v>0.70000000000436557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1012.5</v>
      </c>
      <c r="D705" s="1">
        <f>'PR-RAS'!E712</f>
        <v>0</v>
      </c>
      <c r="E705" s="1">
        <v>0</v>
      </c>
      <c r="F705" s="1">
        <v>0</v>
      </c>
      <c r="G705" s="2">
        <f t="shared" si="10"/>
        <v>712.8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2053.2800000000002</v>
      </c>
      <c r="D709" s="1">
        <f>'PR-RAS'!E716</f>
        <v>2219.4699999999998</v>
      </c>
      <c r="E709" s="1">
        <v>0</v>
      </c>
      <c r="F709" s="1">
        <v>0</v>
      </c>
      <c r="G709" s="2">
        <f t="shared" si="10"/>
        <v>4596.491759999999</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1461.25</v>
      </c>
      <c r="D710" s="1">
        <f>'PR-RAS'!E717</f>
        <v>1324.32</v>
      </c>
      <c r="E710" s="1">
        <v>0</v>
      </c>
      <c r="F710" s="1">
        <v>0</v>
      </c>
      <c r="G710" s="2">
        <f t="shared" si="10"/>
        <v>2913.9120099999996</v>
      </c>
      <c r="H710" s="2">
        <f t="shared" si="11"/>
        <v>0.56999999999993634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29265.64</v>
      </c>
      <c r="D711" s="1">
        <f>'PR-RAS'!E718</f>
        <v>28645.7</v>
      </c>
      <c r="E711" s="1">
        <v>0</v>
      </c>
      <c r="F711" s="1">
        <v>0</v>
      </c>
      <c r="G711" s="2">
        <f t="shared" si="10"/>
        <v>61455.498400000004</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3274.99</v>
      </c>
      <c r="D713" s="1">
        <f>'PR-RAS'!E720</f>
        <v>2798.99</v>
      </c>
      <c r="E713" s="1">
        <v>0</v>
      </c>
      <c r="F713" s="1">
        <v>0</v>
      </c>
      <c r="G713" s="2">
        <f t="shared" si="10"/>
        <v>6317.5546399999994</v>
      </c>
      <c r="H713" s="2">
        <f t="shared" si="11"/>
        <v>2.0000000000436557E-2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112.5</v>
      </c>
      <c r="D714" s="1">
        <f>'PR-RAS'!E721</f>
        <v>104.72</v>
      </c>
      <c r="E714" s="1">
        <v>0</v>
      </c>
      <c r="F714" s="1">
        <v>0</v>
      </c>
      <c r="G714" s="2">
        <f t="shared" si="10"/>
        <v>229.54321999999999</v>
      </c>
      <c r="H714" s="2">
        <f t="shared" si="11"/>
        <v>0.78000000000000114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6614.45</v>
      </c>
      <c r="D715" s="1">
        <f>'PR-RAS'!E722</f>
        <v>13876.42</v>
      </c>
      <c r="E715" s="1">
        <v>0</v>
      </c>
      <c r="F715" s="1">
        <v>0</v>
      </c>
      <c r="G715" s="2">
        <f t="shared" si="10"/>
        <v>24538.245060000001</v>
      </c>
      <c r="H715" s="2">
        <f t="shared" si="11"/>
        <v>0.86999999999989086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3858.66</v>
      </c>
      <c r="D817" s="1">
        <f>'PR-RAS'!E824</f>
        <v>5381.79</v>
      </c>
      <c r="E817" s="1">
        <v>0</v>
      </c>
      <c r="F817" s="1">
        <v>0</v>
      </c>
      <c r="G817" s="2">
        <f t="shared" si="18"/>
        <v>11931.747839999998</v>
      </c>
      <c r="H817" s="2">
        <f t="shared" si="19"/>
        <v>0.5500000000001819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30192.91</v>
      </c>
      <c r="D821" s="1">
        <f>'PR-RAS'!E828</f>
        <v>32695.23</v>
      </c>
      <c r="E821" s="1">
        <v>0</v>
      </c>
      <c r="F821" s="1">
        <v>0</v>
      </c>
      <c r="G821" s="2">
        <f t="shared" si="18"/>
        <v>78378.363399999987</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994928.66999999993</v>
      </c>
      <c r="D984" s="6">
        <f>BILANCA!E6</f>
        <v>1018228.2399999999</v>
      </c>
      <c r="E984" s="6">
        <v>0</v>
      </c>
      <c r="F984" s="6">
        <v>0</v>
      </c>
      <c r="G984" s="7">
        <f t="shared" ref="G984:G1241" si="22">B984/1000*C984+B984/500*D984</f>
        <v>3031.3851499999996</v>
      </c>
      <c r="H984" s="7">
        <f t="shared" si="19"/>
        <v>0.56999999994877726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877442.98999999987</v>
      </c>
      <c r="D985" s="1">
        <f>BILANCA!E7</f>
        <v>863777.3899999999</v>
      </c>
      <c r="E985" s="1">
        <v>0</v>
      </c>
      <c r="F985" s="1">
        <v>0</v>
      </c>
      <c r="G985" s="2">
        <f t="shared" si="22"/>
        <v>5209.9955399999999</v>
      </c>
      <c r="H985" s="2">
        <f t="shared" si="19"/>
        <v>0.40000000002328306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877442.98999999987</v>
      </c>
      <c r="D990" s="1">
        <f>BILANCA!E12</f>
        <v>863777.3899999999</v>
      </c>
      <c r="E990" s="1">
        <v>0</v>
      </c>
      <c r="F990" s="1">
        <v>0</v>
      </c>
      <c r="G990" s="2">
        <f t="shared" si="22"/>
        <v>18234.984389999998</v>
      </c>
      <c r="H990" s="2">
        <f t="shared" si="19"/>
        <v>0.40000000002328306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797208.41999999993</v>
      </c>
      <c r="D991" s="1">
        <f>BILANCA!E13</f>
        <v>772441.89999999991</v>
      </c>
      <c r="E991" s="1">
        <v>0</v>
      </c>
      <c r="F991" s="1">
        <v>0</v>
      </c>
      <c r="G991" s="2">
        <f t="shared" si="22"/>
        <v>18736.737759999996</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1981321.95</v>
      </c>
      <c r="D993" s="1">
        <f>BILANCA!E15</f>
        <v>1981321.95</v>
      </c>
      <c r="E993" s="1">
        <v>0</v>
      </c>
      <c r="F993" s="1">
        <v>0</v>
      </c>
      <c r="G993" s="2">
        <f t="shared" si="22"/>
        <v>59439.658499999998</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1184113.53</v>
      </c>
      <c r="D996" s="1">
        <f>BILANCA!E18</f>
        <v>1208880.05</v>
      </c>
      <c r="E996" s="1">
        <v>0</v>
      </c>
      <c r="F996" s="1">
        <v>0</v>
      </c>
      <c r="G996" s="2">
        <f t="shared" si="22"/>
        <v>46824.357190000002</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23418.880000000005</v>
      </c>
      <c r="D997" s="1">
        <f>BILANCA!E19</f>
        <v>37556.650000000023</v>
      </c>
      <c r="E997" s="1">
        <v>0</v>
      </c>
      <c r="F997" s="1">
        <v>0</v>
      </c>
      <c r="G997" s="2">
        <f t="shared" si="22"/>
        <v>1379.4505200000008</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162297.32999999999</v>
      </c>
      <c r="D998" s="1">
        <f>BILANCA!E20</f>
        <v>221370.78</v>
      </c>
      <c r="E998" s="1">
        <v>0</v>
      </c>
      <c r="F998" s="1">
        <v>0</v>
      </c>
      <c r="G998" s="2">
        <f t="shared" si="22"/>
        <v>9075.583349999999</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5078.05</v>
      </c>
      <c r="D999" s="1">
        <f>BILANCA!E21</f>
        <v>5078.05</v>
      </c>
      <c r="E999" s="1">
        <v>0</v>
      </c>
      <c r="F999" s="1">
        <v>0</v>
      </c>
      <c r="G999" s="2">
        <f t="shared" si="22"/>
        <v>243.74639999999999</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16530.63</v>
      </c>
      <c r="D1000" s="1">
        <f>BILANCA!E22</f>
        <v>17665.830000000002</v>
      </c>
      <c r="E1000" s="1">
        <v>0</v>
      </c>
      <c r="F1000" s="1">
        <v>0</v>
      </c>
      <c r="G1000" s="2">
        <f t="shared" si="22"/>
        <v>881.65893000000005</v>
      </c>
      <c r="H1000" s="2">
        <f t="shared" si="19"/>
        <v>0.53999999999723514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1575.35</v>
      </c>
      <c r="D1001" s="1">
        <f>BILANCA!E23</f>
        <v>1575.35</v>
      </c>
      <c r="E1001" s="1">
        <v>0</v>
      </c>
      <c r="F1001" s="1">
        <v>0</v>
      </c>
      <c r="G1001" s="2">
        <f t="shared" si="22"/>
        <v>85.068899999999985</v>
      </c>
      <c r="H1001" s="2">
        <f t="shared" si="19"/>
        <v>0.6999999999998181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6691.17</v>
      </c>
      <c r="D1002" s="1">
        <f>BILANCA!E24</f>
        <v>6691.17</v>
      </c>
      <c r="E1002" s="1">
        <v>0</v>
      </c>
      <c r="F1002" s="1">
        <v>0</v>
      </c>
      <c r="G1002" s="2">
        <f t="shared" si="22"/>
        <v>381.39668999999998</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54647.14</v>
      </c>
      <c r="D1003" s="1">
        <f>BILANCA!E25</f>
        <v>54647.14</v>
      </c>
      <c r="E1003" s="1">
        <v>0</v>
      </c>
      <c r="F1003" s="1">
        <v>0</v>
      </c>
      <c r="G1003" s="2">
        <f t="shared" si="22"/>
        <v>3278.8284000000003</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25950.2</v>
      </c>
      <c r="D1004" s="1">
        <f>BILANCA!E26</f>
        <v>25950.2</v>
      </c>
      <c r="E1004" s="1">
        <v>0</v>
      </c>
      <c r="F1004" s="1">
        <v>0</v>
      </c>
      <c r="G1004" s="2">
        <f t="shared" si="22"/>
        <v>1634.8625999999999</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249350.99</v>
      </c>
      <c r="D1006" s="1">
        <f>BILANCA!E28</f>
        <v>295421.87</v>
      </c>
      <c r="E1006" s="1">
        <v>0</v>
      </c>
      <c r="F1006" s="1">
        <v>0</v>
      </c>
      <c r="G1006" s="2">
        <f t="shared" si="22"/>
        <v>19324.478790000001</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56218.439999999995</v>
      </c>
      <c r="D1013" s="1">
        <f>BILANCA!E35</f>
        <v>47056.590000000004</v>
      </c>
      <c r="E1013" s="1">
        <v>0</v>
      </c>
      <c r="F1013" s="1">
        <v>0</v>
      </c>
      <c r="G1013" s="2">
        <f t="shared" si="22"/>
        <v>4509.9485999999997</v>
      </c>
      <c r="H1013" s="2">
        <f t="shared" si="19"/>
        <v>0.84999999999126885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88890.26</v>
      </c>
      <c r="D1014" s="1">
        <f>BILANCA!E36</f>
        <v>81974.55</v>
      </c>
      <c r="E1014" s="1">
        <v>0</v>
      </c>
      <c r="F1014" s="1">
        <v>0</v>
      </c>
      <c r="G1014" s="2">
        <f t="shared" si="22"/>
        <v>7838.02016</v>
      </c>
      <c r="H1014" s="2">
        <f t="shared" si="19"/>
        <v>0.70999999999185093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32671.82</v>
      </c>
      <c r="D1018" s="1">
        <f>BILANCA!E40</f>
        <v>34917.96</v>
      </c>
      <c r="E1018" s="1">
        <v>0</v>
      </c>
      <c r="F1018" s="1">
        <v>0</v>
      </c>
      <c r="G1018" s="2">
        <f t="shared" si="22"/>
        <v>3587.7709000000004</v>
      </c>
      <c r="H1018" s="2">
        <f t="shared" si="19"/>
        <v>0.22000000000116415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597.25</v>
      </c>
      <c r="D1023" s="1">
        <f>BILANCA!E45</f>
        <v>6722.25</v>
      </c>
      <c r="E1023" s="1">
        <v>0</v>
      </c>
      <c r="F1023" s="1">
        <v>0</v>
      </c>
      <c r="G1023" s="2">
        <f t="shared" si="22"/>
        <v>561.66999999999996</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597.25</v>
      </c>
      <c r="D1025" s="1">
        <f>BILANCA!E47</f>
        <v>597.25</v>
      </c>
      <c r="E1025" s="1">
        <v>0</v>
      </c>
      <c r="F1025" s="1">
        <v>0</v>
      </c>
      <c r="G1025" s="2">
        <f t="shared" si="22"/>
        <v>75.253500000000003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6125</v>
      </c>
      <c r="E1027" s="1">
        <v>0</v>
      </c>
      <c r="F1027" s="1">
        <v>0</v>
      </c>
      <c r="G1027" s="2">
        <f t="shared" si="22"/>
        <v>539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32054.29</v>
      </c>
      <c r="D1032" s="1">
        <f>BILANCA!E54</f>
        <v>33085.14</v>
      </c>
      <c r="E1032" s="1">
        <v>0</v>
      </c>
      <c r="F1032" s="1">
        <v>0</v>
      </c>
      <c r="G1032" s="2">
        <f t="shared" si="22"/>
        <v>4813.0039299999999</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32054.29</v>
      </c>
      <c r="D1033" s="1">
        <f>BILANCA!E55</f>
        <v>33085.14</v>
      </c>
      <c r="E1033" s="1">
        <v>0</v>
      </c>
      <c r="F1033" s="1">
        <v>0</v>
      </c>
      <c r="G1033" s="2">
        <f t="shared" si="22"/>
        <v>4911.2285000000002</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117485.68000000001</v>
      </c>
      <c r="D1046" s="1">
        <f>BILANCA!E68</f>
        <v>154450.85</v>
      </c>
      <c r="E1046" s="1">
        <v>0</v>
      </c>
      <c r="F1046" s="1">
        <v>0</v>
      </c>
      <c r="G1046" s="2">
        <f t="shared" si="22"/>
        <v>26862.40494</v>
      </c>
      <c r="H1046" s="2">
        <f t="shared" si="19"/>
        <v>0.46999999998661224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14373.82</v>
      </c>
      <c r="D1047" s="1">
        <f>BILANCA!E69</f>
        <v>32637.79</v>
      </c>
      <c r="E1047" s="1">
        <v>0</v>
      </c>
      <c r="F1047" s="1">
        <v>0</v>
      </c>
      <c r="G1047" s="2">
        <f t="shared" si="22"/>
        <v>5097.5616</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14373.82</v>
      </c>
      <c r="D1048" s="1">
        <f>BILANCA!E70</f>
        <v>32637.79</v>
      </c>
      <c r="E1048" s="1">
        <v>0</v>
      </c>
      <c r="F1048" s="1">
        <v>0</v>
      </c>
      <c r="G1048" s="2">
        <f t="shared" si="22"/>
        <v>5177.2110000000002</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14373.82</v>
      </c>
      <c r="D1050" s="1">
        <f>BILANCA!E72</f>
        <v>32637.79</v>
      </c>
      <c r="E1050" s="1">
        <v>0</v>
      </c>
      <c r="F1050" s="1">
        <v>0</v>
      </c>
      <c r="G1050" s="2">
        <f t="shared" si="22"/>
        <v>5336.5098000000007</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11116.11</v>
      </c>
      <c r="D1056" s="1">
        <f>BILANCA!E78</f>
        <v>7640.01</v>
      </c>
      <c r="E1056" s="1">
        <v>0</v>
      </c>
      <c r="F1056" s="1">
        <v>0</v>
      </c>
      <c r="G1056" s="2">
        <f t="shared" si="22"/>
        <v>1926.91749</v>
      </c>
      <c r="H1056" s="2">
        <f t="shared" si="19"/>
        <v>0.12000000000080036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5227.63</v>
      </c>
      <c r="D1057" s="1">
        <f>BILANCA!E79</f>
        <v>5227.63</v>
      </c>
      <c r="E1057" s="1">
        <v>0</v>
      </c>
      <c r="F1057" s="1">
        <v>0</v>
      </c>
      <c r="G1057" s="2">
        <f t="shared" si="22"/>
        <v>1160.53386</v>
      </c>
      <c r="H1057" s="2">
        <f t="shared" si="19"/>
        <v>0.73999999999978172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5227.63</v>
      </c>
      <c r="D1058" s="1">
        <f>BILANCA!E80</f>
        <v>5227.63</v>
      </c>
      <c r="E1058" s="1">
        <v>0</v>
      </c>
      <c r="F1058" s="1">
        <v>0</v>
      </c>
      <c r="G1058" s="2">
        <f t="shared" si="22"/>
        <v>1176.21675</v>
      </c>
      <c r="H1058" s="2">
        <f t="shared" si="19"/>
        <v>0.73999999999978172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5888.48</v>
      </c>
      <c r="D1064" s="1">
        <f>BILANCA!E86</f>
        <v>2412.38</v>
      </c>
      <c r="E1064" s="1">
        <v>0</v>
      </c>
      <c r="F1064" s="1">
        <v>0</v>
      </c>
      <c r="G1064" s="2">
        <f t="shared" si="22"/>
        <v>867.77243999999996</v>
      </c>
      <c r="H1064" s="2">
        <f t="shared" si="19"/>
        <v>0.85999999999967258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1861.01</v>
      </c>
      <c r="D1124" s="1">
        <f>BILANCA!E146</f>
        <v>2231.54</v>
      </c>
      <c r="E1124" s="1">
        <v>0</v>
      </c>
      <c r="F1124" s="1">
        <v>0</v>
      </c>
      <c r="G1124" s="2">
        <f t="shared" si="22"/>
        <v>891.69668999999999</v>
      </c>
      <c r="H1124" s="2">
        <f t="shared" si="23"/>
        <v>0.47000000000002728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973.59</v>
      </c>
      <c r="D1137" s="1">
        <f>BILANCA!E159</f>
        <v>2231.54</v>
      </c>
      <c r="E1137" s="1">
        <v>0</v>
      </c>
      <c r="F1137" s="1">
        <v>0</v>
      </c>
      <c r="G1137" s="2">
        <f t="shared" si="22"/>
        <v>837.24717999999996</v>
      </c>
      <c r="H1137" s="2">
        <f t="shared" si="23"/>
        <v>0.87000000000000455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887.42</v>
      </c>
      <c r="D1138" s="1">
        <f>BILANCA!E160</f>
        <v>0</v>
      </c>
      <c r="E1138" s="1">
        <v>0</v>
      </c>
      <c r="F1138" s="1">
        <v>0</v>
      </c>
      <c r="G1138" s="2">
        <f t="shared" si="22"/>
        <v>137.55009999999999</v>
      </c>
      <c r="H1138" s="2">
        <f t="shared" si="23"/>
        <v>0.41999999999995907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90134.74</v>
      </c>
      <c r="D1148" s="1">
        <f>BILANCA!E170</f>
        <v>111941.51</v>
      </c>
      <c r="E1148" s="1">
        <v>0</v>
      </c>
      <c r="F1148" s="1">
        <v>0</v>
      </c>
      <c r="G1148" s="2">
        <f t="shared" si="22"/>
        <v>51812.930399999997</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90134.74</v>
      </c>
      <c r="D1151" s="1">
        <f>BILANCA!E173</f>
        <v>111941.51</v>
      </c>
      <c r="E1151" s="1">
        <v>0</v>
      </c>
      <c r="F1151" s="1">
        <v>0</v>
      </c>
      <c r="G1151" s="2">
        <f t="shared" si="22"/>
        <v>52754.983680000005</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994928.66999999993</v>
      </c>
      <c r="D1152" s="1">
        <f>BILANCA!E175</f>
        <v>1018228.24</v>
      </c>
      <c r="E1152" s="1">
        <v>0</v>
      </c>
      <c r="F1152" s="1">
        <v>0</v>
      </c>
      <c r="G1152" s="2">
        <f t="shared" si="22"/>
        <v>512304.09035000001</v>
      </c>
      <c r="H1152" s="2">
        <f t="shared" si="23"/>
        <v>0.57000000006519258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108713.79999999999</v>
      </c>
      <c r="D1153" s="1">
        <f>BILANCA!E176</f>
        <v>131583.43</v>
      </c>
      <c r="E1153" s="1">
        <v>0</v>
      </c>
      <c r="F1153" s="1">
        <v>0</v>
      </c>
      <c r="G1153" s="2">
        <f t="shared" si="22"/>
        <v>63219.712200000002</v>
      </c>
      <c r="H1153" s="2">
        <f t="shared" si="23"/>
        <v>0.63000000000465661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108713.79999999999</v>
      </c>
      <c r="D1154" s="1">
        <f>BILANCA!E177</f>
        <v>131583.43</v>
      </c>
      <c r="E1154" s="1">
        <v>0</v>
      </c>
      <c r="F1154" s="1">
        <v>0</v>
      </c>
      <c r="G1154" s="2">
        <f t="shared" si="22"/>
        <v>63591.592860000004</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91707.11</v>
      </c>
      <c r="D1155" s="1">
        <f>BILANCA!E178</f>
        <v>111872.52</v>
      </c>
      <c r="E1155" s="1">
        <v>0</v>
      </c>
      <c r="F1155" s="1">
        <v>0</v>
      </c>
      <c r="G1155" s="2">
        <f t="shared" si="22"/>
        <v>54257.769799999995</v>
      </c>
      <c r="H1155" s="2">
        <f t="shared" si="23"/>
        <v>0.58999999999650754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11528.4</v>
      </c>
      <c r="D1156" s="1">
        <f>BILANCA!E179</f>
        <v>16310.59</v>
      </c>
      <c r="E1156" s="1">
        <v>0</v>
      </c>
      <c r="F1156" s="1">
        <v>0</v>
      </c>
      <c r="G1156" s="2">
        <f t="shared" si="22"/>
        <v>7637.87734</v>
      </c>
      <c r="H1156" s="2">
        <f t="shared" si="23"/>
        <v>0.80999999999949068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42.75</v>
      </c>
      <c r="D1157" s="1">
        <f>BILANCA!E180</f>
        <v>43.46</v>
      </c>
      <c r="E1157" s="1">
        <v>0</v>
      </c>
      <c r="F1157" s="1">
        <v>0</v>
      </c>
      <c r="G1157" s="2">
        <f t="shared" si="22"/>
        <v>22.562579999999997</v>
      </c>
      <c r="H1157" s="2">
        <f t="shared" si="23"/>
        <v>0.71000000000000085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42.75</v>
      </c>
      <c r="D1160" s="1">
        <f>BILANCA!E183</f>
        <v>43.46</v>
      </c>
      <c r="E1160" s="1">
        <v>0</v>
      </c>
      <c r="F1160" s="1">
        <v>0</v>
      </c>
      <c r="G1160" s="2">
        <f t="shared" si="22"/>
        <v>22.951589999999999</v>
      </c>
      <c r="H1160" s="2">
        <f t="shared" si="23"/>
        <v>0.71000000000000085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5435.54</v>
      </c>
      <c r="D1165" s="1">
        <f>BILANCA!E188</f>
        <v>3356.86</v>
      </c>
      <c r="E1165" s="1">
        <v>0</v>
      </c>
      <c r="F1165" s="1">
        <v>0</v>
      </c>
      <c r="G1165" s="2">
        <f t="shared" si="22"/>
        <v>2211.1653200000001</v>
      </c>
      <c r="H1165" s="2">
        <f t="shared" si="23"/>
        <v>0.59999999999990905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886214.87</v>
      </c>
      <c r="D1214" s="1">
        <f>BILANCA!E237</f>
        <v>886644.81</v>
      </c>
      <c r="E1214" s="1">
        <v>0</v>
      </c>
      <c r="F1214" s="1">
        <v>0</v>
      </c>
      <c r="G1214" s="2">
        <f t="shared" si="22"/>
        <v>614345.53719000006</v>
      </c>
      <c r="H1214" s="2">
        <f t="shared" si="23"/>
        <v>0.31999999994877726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882695.6</v>
      </c>
      <c r="D1215" s="1">
        <f>BILANCA!E238</f>
        <v>869005.02</v>
      </c>
      <c r="E1215" s="1">
        <v>0</v>
      </c>
      <c r="F1215" s="1">
        <v>0</v>
      </c>
      <c r="G1215" s="2">
        <f t="shared" si="22"/>
        <v>608003.70848000003</v>
      </c>
      <c r="H1215" s="2">
        <f t="shared" si="23"/>
        <v>0.42000000004190952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882695.6</v>
      </c>
      <c r="D1216" s="1">
        <f>BILANCA!E239</f>
        <v>869005.02</v>
      </c>
      <c r="E1216" s="1">
        <v>0</v>
      </c>
      <c r="F1216" s="1">
        <v>0</v>
      </c>
      <c r="G1216" s="2">
        <f t="shared" si="22"/>
        <v>610624.41412000009</v>
      </c>
      <c r="H1216" s="2">
        <f t="shared" si="23"/>
        <v>0.42000000004190952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877442.99</v>
      </c>
      <c r="D1217" s="1">
        <f>BILANCA!E240</f>
        <v>863777.39</v>
      </c>
      <c r="E1217" s="1">
        <v>0</v>
      </c>
      <c r="F1217" s="1">
        <v>0</v>
      </c>
      <c r="G1217" s="2">
        <f t="shared" si="22"/>
        <v>609569.47818000009</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5252.61</v>
      </c>
      <c r="D1218" s="1">
        <f>BILANCA!E241</f>
        <v>5227.63</v>
      </c>
      <c r="E1218" s="1">
        <v>0</v>
      </c>
      <c r="F1218" s="1">
        <v>0</v>
      </c>
      <c r="G1218" s="2">
        <f t="shared" si="22"/>
        <v>3691.3494499999997</v>
      </c>
      <c r="H1218" s="2">
        <f t="shared" si="23"/>
        <v>0.76000000000021828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1658.26</v>
      </c>
      <c r="D1222" s="1">
        <f>BILANCA!E245</f>
        <v>15408.25</v>
      </c>
      <c r="E1222" s="1">
        <v>0</v>
      </c>
      <c r="F1222" s="1">
        <v>0</v>
      </c>
      <c r="G1222" s="2">
        <f t="shared" si="22"/>
        <v>7761.4676399999998</v>
      </c>
      <c r="H1222" s="2">
        <f t="shared" si="23"/>
        <v>0.50999999999999091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1658.26</v>
      </c>
      <c r="D1223" s="1">
        <f>BILANCA!E246</f>
        <v>15408.25</v>
      </c>
      <c r="E1223" s="1">
        <v>0</v>
      </c>
      <c r="F1223" s="1">
        <v>0</v>
      </c>
      <c r="G1223" s="2">
        <f t="shared" si="22"/>
        <v>7793.9423999999999</v>
      </c>
      <c r="H1223" s="2">
        <f t="shared" si="23"/>
        <v>0.50999999999999091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224.48</v>
      </c>
      <c r="D1224" s="1">
        <f>BILANCA!E247</f>
        <v>14908.44</v>
      </c>
      <c r="E1224" s="1">
        <v>0</v>
      </c>
      <c r="F1224" s="1">
        <v>0</v>
      </c>
      <c r="G1224" s="2">
        <f t="shared" si="22"/>
        <v>7239.9677600000005</v>
      </c>
      <c r="H1224" s="2">
        <f t="shared" si="23"/>
        <v>0.92000000000049909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1433.78</v>
      </c>
      <c r="D1225" s="1">
        <f>BILANCA!E248</f>
        <v>499.81</v>
      </c>
      <c r="E1225" s="1">
        <v>0</v>
      </c>
      <c r="F1225" s="1">
        <v>0</v>
      </c>
      <c r="G1225" s="2">
        <f t="shared" si="22"/>
        <v>588.88279999999997</v>
      </c>
      <c r="H1225" s="2">
        <f t="shared" si="23"/>
        <v>0.41000000000002501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1861.01</v>
      </c>
      <c r="D1232" s="1">
        <f>BILANCA!E255</f>
        <v>2231.54</v>
      </c>
      <c r="E1232" s="1">
        <v>0</v>
      </c>
      <c r="F1232" s="1">
        <v>0</v>
      </c>
      <c r="G1232" s="2">
        <f t="shared" si="22"/>
        <v>1574.69841</v>
      </c>
      <c r="H1232" s="2">
        <f t="shared" si="23"/>
        <v>0.47000000000002728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16647.55</v>
      </c>
      <c r="D1236" s="1">
        <f>BILANCA!E259</f>
        <v>0</v>
      </c>
      <c r="E1236" s="1">
        <v>0</v>
      </c>
      <c r="F1236" s="1">
        <v>0</v>
      </c>
      <c r="G1236" s="2">
        <f t="shared" si="22"/>
        <v>4211.8301499999998</v>
      </c>
      <c r="H1236" s="2">
        <f t="shared" si="23"/>
        <v>0.4500000000007276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16647.55</v>
      </c>
      <c r="D1237" s="1">
        <f>BILANCA!E260</f>
        <v>0</v>
      </c>
      <c r="E1237" s="1">
        <v>0</v>
      </c>
      <c r="F1237" s="1">
        <v>0</v>
      </c>
      <c r="G1237" s="2">
        <f t="shared" si="22"/>
        <v>4228.4776999999995</v>
      </c>
      <c r="H1237" s="2">
        <f t="shared" si="23"/>
        <v>0.4500000000007276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973.59</v>
      </c>
      <c r="D1240" s="1">
        <f>BILANCA!E264</f>
        <v>2231.54</v>
      </c>
      <c r="E1240" s="1">
        <v>0</v>
      </c>
      <c r="F1240" s="1">
        <v>0</v>
      </c>
      <c r="G1240" s="2">
        <f t="shared" si="22"/>
        <v>1397.2241899999999</v>
      </c>
      <c r="H1240" s="2">
        <f t="shared" si="23"/>
        <v>0.87000000000000455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887.42</v>
      </c>
      <c r="D1241" s="1">
        <f>BILANCA!E265</f>
        <v>0</v>
      </c>
      <c r="E1241" s="1">
        <v>0</v>
      </c>
      <c r="F1241" s="1">
        <v>0</v>
      </c>
      <c r="G1241" s="2">
        <f t="shared" si="22"/>
        <v>228.95436000000001</v>
      </c>
      <c r="H1241" s="2">
        <f t="shared" si="23"/>
        <v>0.41999999999995907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5888.48</v>
      </c>
      <c r="D1244" s="1">
        <f>BILANCA!E268</f>
        <v>2412.38</v>
      </c>
      <c r="E1244" s="1">
        <v>0</v>
      </c>
      <c r="F1244" s="1">
        <v>0</v>
      </c>
      <c r="G1244" s="2">
        <f t="shared" si="24"/>
        <v>2796.1556399999999</v>
      </c>
      <c r="H1244" s="2">
        <f t="shared" si="23"/>
        <v>0.85999999999967258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108713.8</v>
      </c>
      <c r="D1264" s="1">
        <f>BILANCA!E288</f>
        <v>131583.43</v>
      </c>
      <c r="E1264" s="1">
        <v>0</v>
      </c>
      <c r="F1264" s="1">
        <v>0</v>
      </c>
      <c r="G1264" s="2">
        <f t="shared" si="24"/>
        <v>104498.46546000001</v>
      </c>
      <c r="H1264" s="2">
        <f t="shared" si="23"/>
        <v>0.6299999999901047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5435.54</v>
      </c>
      <c r="D1278" s="1">
        <f>BILANCA!E302</f>
        <v>3356.86</v>
      </c>
      <c r="E1278" s="1">
        <v>0</v>
      </c>
      <c r="F1278" s="1">
        <v>0</v>
      </c>
      <c r="G1278" s="2">
        <f t="shared" si="24"/>
        <v>3584.0316999999995</v>
      </c>
      <c r="H1278" s="2">
        <f t="shared" si="23"/>
        <v>0.59999999999990905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1269237.21</v>
      </c>
      <c r="D1408" s="1">
        <f>'RAS-funkcijski'!E114</f>
        <v>1535199.9000000001</v>
      </c>
      <c r="E1408" s="1">
        <v>0</v>
      </c>
      <c r="F1408" s="1">
        <v>0</v>
      </c>
      <c r="G1408" s="2">
        <f t="shared" si="24"/>
        <v>477360.07110000006</v>
      </c>
      <c r="H1408" s="2">
        <f t="shared" si="27"/>
        <v>0.30999999982304871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1200459.07</v>
      </c>
      <c r="D1409" s="1">
        <f>'RAS-funkcijski'!E115</f>
        <v>1460834.54</v>
      </c>
      <c r="E1409" s="1">
        <v>0</v>
      </c>
      <c r="F1409" s="1">
        <v>0</v>
      </c>
      <c r="G1409" s="2">
        <f t="shared" si="24"/>
        <v>457556.22464999999</v>
      </c>
      <c r="H1409" s="2">
        <f t="shared" si="27"/>
        <v>0.53000000002793968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1200459.07</v>
      </c>
      <c r="D1411" s="1">
        <f>'RAS-funkcijski'!E117</f>
        <v>1460834.54</v>
      </c>
      <c r="E1411" s="1">
        <v>0</v>
      </c>
      <c r="F1411" s="1">
        <v>0</v>
      </c>
      <c r="G1411" s="2">
        <f t="shared" si="24"/>
        <v>465800.48095000006</v>
      </c>
      <c r="H1411" s="2">
        <f t="shared" si="27"/>
        <v>0.53000000002793968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68778.14</v>
      </c>
      <c r="D1420" s="1">
        <f>'RAS-funkcijski'!E126</f>
        <v>74365.36</v>
      </c>
      <c r="E1420" s="1">
        <v>0</v>
      </c>
      <c r="F1420" s="1">
        <v>0</v>
      </c>
      <c r="G1420" s="2">
        <f t="shared" si="24"/>
        <v>26536.08092</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1269237.21</v>
      </c>
      <c r="D1435" s="13">
        <f>'RAS-funkcijski'!E141</f>
        <v>1535199.9000000001</v>
      </c>
      <c r="E1435" s="13">
        <v>0</v>
      </c>
      <c r="F1435" s="13">
        <v>0</v>
      </c>
      <c r="G1435" s="14">
        <f t="shared" si="24"/>
        <v>594530.27037000004</v>
      </c>
      <c r="H1435" s="14">
        <f t="shared" si="27"/>
        <v>0.30999999982304871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33652.379999999997</v>
      </c>
      <c r="D1436" s="6">
        <f>'P-VRIO'!E5</f>
        <v>0</v>
      </c>
      <c r="E1436" s="6">
        <v>0</v>
      </c>
      <c r="F1436" s="6">
        <v>0</v>
      </c>
      <c r="G1436" s="7">
        <f t="shared" si="24"/>
        <v>33.652380000000001</v>
      </c>
      <c r="H1436" s="7">
        <f t="shared" si="27"/>
        <v>0.37999999999738066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33652.379999999997</v>
      </c>
      <c r="D1453" s="1">
        <f>'P-VRIO'!E22</f>
        <v>0</v>
      </c>
      <c r="E1453" s="1">
        <v>0</v>
      </c>
      <c r="F1453" s="1">
        <v>0</v>
      </c>
      <c r="G1453" s="2">
        <f t="shared" si="24"/>
        <v>605.74283999999989</v>
      </c>
      <c r="H1453" s="2">
        <f t="shared" si="27"/>
        <v>0.37999999999738066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33652.379999999997</v>
      </c>
      <c r="D1454" s="1">
        <f>'P-VRIO'!E23</f>
        <v>0</v>
      </c>
      <c r="E1454" s="1">
        <v>0</v>
      </c>
      <c r="F1454" s="1">
        <v>0</v>
      </c>
      <c r="G1454" s="2">
        <f t="shared" si="24"/>
        <v>639.39521999999988</v>
      </c>
      <c r="H1454" s="2">
        <f t="shared" si="27"/>
        <v>0.37999999999738066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33652.379999999997</v>
      </c>
      <c r="D1456" s="1">
        <f>'P-VRIO'!E25</f>
        <v>0</v>
      </c>
      <c r="E1456" s="1">
        <v>0</v>
      </c>
      <c r="F1456" s="1">
        <v>0</v>
      </c>
      <c r="G1456" s="2">
        <f t="shared" si="24"/>
        <v>706.69997999999998</v>
      </c>
      <c r="H1456" s="2">
        <f t="shared" si="27"/>
        <v>0.37999999999738066</v>
      </c>
      <c r="I1456" s="10">
        <f t="shared" si="30"/>
        <v>268.54599239814888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108713.8</v>
      </c>
      <c r="D1480" s="6"/>
      <c r="E1480" s="6">
        <v>0</v>
      </c>
      <c r="F1480" s="6">
        <v>0</v>
      </c>
      <c r="G1480" s="7">
        <f t="shared" ref="G1480:G1580" si="34">B1480/1000*C1480</f>
        <v>108.71380000000001</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1573148.7999999998</v>
      </c>
      <c r="D1481" s="1">
        <v>0</v>
      </c>
      <c r="E1481" s="1">
        <v>0</v>
      </c>
      <c r="F1481" s="1">
        <v>0</v>
      </c>
      <c r="G1481" s="2">
        <f t="shared" si="34"/>
        <v>3146.2975999999999</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36967.74</v>
      </c>
      <c r="D1482" s="1">
        <v>0</v>
      </c>
      <c r="E1482" s="1">
        <v>0</v>
      </c>
      <c r="F1482" s="1">
        <v>0</v>
      </c>
      <c r="G1482" s="2">
        <f t="shared" si="34"/>
        <v>110.90321999999999</v>
      </c>
      <c r="H1482" s="2">
        <f t="shared" si="35"/>
        <v>0.26000000000203727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1524412.7199999997</v>
      </c>
      <c r="D1483" s="1">
        <v>0</v>
      </c>
      <c r="E1483" s="1">
        <v>0</v>
      </c>
      <c r="F1483" s="1">
        <v>0</v>
      </c>
      <c r="G1483" s="2">
        <f t="shared" si="34"/>
        <v>6097.6508799999992</v>
      </c>
      <c r="H1483" s="2">
        <f t="shared" si="35"/>
        <v>0.28000000026077032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1305531.99</v>
      </c>
      <c r="D1484" s="1">
        <v>0</v>
      </c>
      <c r="E1484" s="1">
        <v>0</v>
      </c>
      <c r="F1484" s="1">
        <v>0</v>
      </c>
      <c r="G1484" s="2">
        <f t="shared" si="34"/>
        <v>6527.6599500000002</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178196.69</v>
      </c>
      <c r="D1485" s="1">
        <v>0</v>
      </c>
      <c r="E1485" s="1">
        <v>0</v>
      </c>
      <c r="F1485" s="1">
        <v>0</v>
      </c>
      <c r="G1485" s="2">
        <f t="shared" si="34"/>
        <v>1069.1801399999999</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402.38</v>
      </c>
      <c r="D1486" s="1">
        <v>0</v>
      </c>
      <c r="E1486" s="1">
        <v>0</v>
      </c>
      <c r="F1486" s="1">
        <v>0</v>
      </c>
      <c r="G1486" s="2">
        <f t="shared" si="34"/>
        <v>2.8166600000000002</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38077.019999999997</v>
      </c>
      <c r="D1489" s="1">
        <v>0</v>
      </c>
      <c r="E1489" s="1">
        <v>0</v>
      </c>
      <c r="F1489" s="1">
        <v>0</v>
      </c>
      <c r="G1489" s="2">
        <f t="shared" si="34"/>
        <v>380.77019999999999</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2204.64</v>
      </c>
      <c r="D1491" s="1">
        <v>0</v>
      </c>
      <c r="E1491" s="1">
        <v>0</v>
      </c>
      <c r="F1491" s="1">
        <v>0</v>
      </c>
      <c r="G1491" s="2">
        <f t="shared" si="34"/>
        <v>26.455679999999997</v>
      </c>
      <c r="H1491" s="2">
        <f t="shared" si="35"/>
        <v>0.36000000000012733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11768.34</v>
      </c>
      <c r="D1492" s="1">
        <v>0</v>
      </c>
      <c r="E1492" s="1">
        <v>0</v>
      </c>
      <c r="F1492" s="1">
        <v>0</v>
      </c>
      <c r="G1492" s="2">
        <f t="shared" si="34"/>
        <v>152.98841999999999</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1550279.17</v>
      </c>
      <c r="D1499" s="1">
        <v>0</v>
      </c>
      <c r="E1499" s="1">
        <v>0</v>
      </c>
      <c r="F1499" s="1">
        <v>0</v>
      </c>
      <c r="G1499" s="2">
        <f t="shared" si="34"/>
        <v>31005.5834</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38914.42</v>
      </c>
      <c r="D1500" s="1">
        <v>0</v>
      </c>
      <c r="E1500" s="1">
        <v>0</v>
      </c>
      <c r="F1500" s="1">
        <v>0</v>
      </c>
      <c r="G1500" s="2">
        <f t="shared" si="34"/>
        <v>817.20281999999997</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1499596.41</v>
      </c>
      <c r="D1501" s="1">
        <v>0</v>
      </c>
      <c r="E1501" s="1">
        <v>0</v>
      </c>
      <c r="F1501" s="1">
        <v>0</v>
      </c>
      <c r="G1501" s="2">
        <f t="shared" si="34"/>
        <v>32991.121019999999</v>
      </c>
      <c r="H1501" s="2">
        <f t="shared" si="35"/>
        <v>0.40999999991618097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1285366.58</v>
      </c>
      <c r="D1502" s="1">
        <v>0</v>
      </c>
      <c r="E1502" s="1">
        <v>0</v>
      </c>
      <c r="F1502" s="1">
        <v>0</v>
      </c>
      <c r="G1502" s="2">
        <f t="shared" si="34"/>
        <v>29563.431340000003</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173546.5</v>
      </c>
      <c r="D1503" s="1">
        <v>0</v>
      </c>
      <c r="E1503" s="1">
        <v>0</v>
      </c>
      <c r="F1503" s="1">
        <v>0</v>
      </c>
      <c r="G1503" s="2">
        <f t="shared" si="34"/>
        <v>4165.116</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401.67</v>
      </c>
      <c r="D1504" s="1">
        <v>0</v>
      </c>
      <c r="E1504" s="1">
        <v>0</v>
      </c>
      <c r="F1504" s="1">
        <v>0</v>
      </c>
      <c r="G1504" s="2">
        <f t="shared" si="34"/>
        <v>10.04175</v>
      </c>
      <c r="H1504" s="2">
        <f t="shared" si="35"/>
        <v>0.32999999999998408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38077.019999999997</v>
      </c>
      <c r="D1507" s="1">
        <v>0</v>
      </c>
      <c r="E1507" s="1">
        <v>0</v>
      </c>
      <c r="F1507" s="1">
        <v>0</v>
      </c>
      <c r="G1507" s="2">
        <f t="shared" si="34"/>
        <v>1066.1565599999999</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2204.64</v>
      </c>
      <c r="D1509" s="1">
        <v>0</v>
      </c>
      <c r="E1509" s="1">
        <v>0</v>
      </c>
      <c r="F1509" s="1">
        <v>0</v>
      </c>
      <c r="G1509" s="2">
        <f t="shared" si="34"/>
        <v>66.139199999999988</v>
      </c>
      <c r="H1509" s="2">
        <f t="shared" si="35"/>
        <v>0.36000000000012733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11768.34</v>
      </c>
      <c r="D1510" s="1">
        <v>0</v>
      </c>
      <c r="E1510" s="1">
        <v>0</v>
      </c>
      <c r="F1510" s="1">
        <v>0</v>
      </c>
      <c r="G1510" s="2">
        <f t="shared" si="34"/>
        <v>364.81853999999998</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131583.42999999993</v>
      </c>
      <c r="D1517" s="1">
        <v>0</v>
      </c>
      <c r="E1517" s="1">
        <v>0</v>
      </c>
      <c r="F1517" s="1">
        <v>0</v>
      </c>
      <c r="G1517" s="2">
        <f t="shared" si="34"/>
        <v>5000.1703399999979</v>
      </c>
      <c r="H1517" s="2">
        <f t="shared" si="35"/>
        <v>0.42999999993480742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131583.43</v>
      </c>
      <c r="D1576" s="1">
        <v>0</v>
      </c>
      <c r="E1576" s="1">
        <v>0</v>
      </c>
      <c r="F1576" s="1">
        <v>0</v>
      </c>
      <c r="G1576" s="2">
        <f t="shared" si="34"/>
        <v>12763.592709999999</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3356.86</v>
      </c>
      <c r="D1577" s="1">
        <v>0</v>
      </c>
      <c r="E1577" s="1">
        <v>0</v>
      </c>
      <c r="F1577" s="1">
        <v>0</v>
      </c>
      <c r="G1577" s="2">
        <f t="shared" si="34"/>
        <v>328.97228000000001</v>
      </c>
      <c r="H1577" s="2">
        <f t="shared" si="35"/>
        <v>0.13999999999987267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128226.57</v>
      </c>
      <c r="D1578" s="1">
        <v>0</v>
      </c>
      <c r="E1578" s="1">
        <v>0</v>
      </c>
      <c r="F1578" s="1">
        <v>0</v>
      </c>
      <c r="G1578" s="2">
        <f t="shared" si="34"/>
        <v>12694.430430000002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10436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1262932.6500000001</v>
      </c>
      <c r="I16" s="170">
        <f>'PR-RAS'!E6</f>
        <v>1548924.9100000001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1266655.1100000001</v>
      </c>
      <c r="I17" s="170">
        <f>'PR-RAS'!E151</f>
        <v>1523431.5599999998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1658.2599999999538</v>
      </c>
      <c r="I18" s="170">
        <f>'PR-RAS'!E645</f>
        <v>15408.250000000242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877442.98999999987</v>
      </c>
      <c r="I20" s="173">
        <f>BILANCA!E7</f>
        <v>863777.3899999999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117485.68000000001</v>
      </c>
      <c r="I21" s="175">
        <f>BILANCA!E68</f>
        <v>154450.85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108713.79999999999</v>
      </c>
      <c r="I22" s="175">
        <f>BILANCA!E176</f>
        <v>131583.43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886214.87</v>
      </c>
      <c r="I23" s="177">
        <f>BILANCA!E237</f>
        <v>886644.81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1269237.21</v>
      </c>
      <c r="I27" s="175">
        <f>'RAS-funkcijski'!E114</f>
        <v>1535199.9000000001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1269237.21</v>
      </c>
      <c r="I28" s="179">
        <f>'RAS-funkcijski'!E141</f>
        <v>1535199.9000000001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33652.379999999997</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33652.379999999997</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108713.8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131583.42999999993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131583.43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47" sqref="E64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1262932.6500000001</v>
      </c>
      <c r="E6" s="51">
        <f>E7+E44+E50+E82+E106+E124+E133+E139</f>
        <v>1548924.9100000001</v>
      </c>
      <c r="F6" s="52">
        <f t="shared" ref="F6:F131" si="0">IF(D6&lt;&gt;0,IF(E6/D6&gt;=100,"&gt;&gt;100",E6/D6*100),"-")</f>
        <v>122.6450919611588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1092056.99</v>
      </c>
      <c r="E50" s="51">
        <f>E51+E54+E59+E62+E65+E68+E71+E74+E77</f>
        <v>1347778.89</v>
      </c>
      <c r="F50" s="52">
        <f t="shared" si="0"/>
        <v>123.41653433306625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1092056.99</v>
      </c>
      <c r="E68" s="51">
        <f t="shared" si="15"/>
        <v>1347778.89</v>
      </c>
      <c r="F68" s="52">
        <f t="shared" si="0"/>
        <v>123.41653433306625</v>
      </c>
    </row>
    <row r="69" spans="1:6" ht="12.75" customHeight="1" x14ac:dyDescent="0.2">
      <c r="A69" s="53" t="s">
        <v>184</v>
      </c>
      <c r="B69" s="85" t="s">
        <v>185</v>
      </c>
      <c r="C69" s="50" t="s">
        <v>184</v>
      </c>
      <c r="D69" s="242">
        <v>1090855.83</v>
      </c>
      <c r="E69" s="242">
        <v>1345112.75</v>
      </c>
      <c r="F69" s="52">
        <f t="shared" si="0"/>
        <v>123.30802228925155</v>
      </c>
    </row>
    <row r="70" spans="1:6" ht="12" x14ac:dyDescent="0.2">
      <c r="A70" s="53" t="s">
        <v>186</v>
      </c>
      <c r="B70" s="85" t="s">
        <v>187</v>
      </c>
      <c r="C70" s="50" t="s">
        <v>186</v>
      </c>
      <c r="D70" s="242">
        <v>1201.1600000000001</v>
      </c>
      <c r="E70" s="242">
        <v>2666.14</v>
      </c>
      <c r="F70" s="52">
        <f t="shared" si="0"/>
        <v>221.96376835725462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10.53</v>
      </c>
      <c r="E82" s="51">
        <f t="shared" si="19"/>
        <v>16.12</v>
      </c>
      <c r="F82" s="52">
        <f t="shared" si="0"/>
        <v>153.08641975308643</v>
      </c>
    </row>
    <row r="83" spans="1:6" ht="12.75" customHeight="1" x14ac:dyDescent="0.2">
      <c r="A83" s="53">
        <v>641</v>
      </c>
      <c r="B83" s="85" t="s">
        <v>212</v>
      </c>
      <c r="C83" s="50" t="s">
        <v>213</v>
      </c>
      <c r="D83" s="51">
        <f t="shared" ref="D83:E83" si="20">SUM(D84:D90)</f>
        <v>10.53</v>
      </c>
      <c r="E83" s="51">
        <f t="shared" si="20"/>
        <v>16.12</v>
      </c>
      <c r="F83" s="52">
        <f t="shared" si="0"/>
        <v>153.08641975308643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10.53</v>
      </c>
      <c r="E85" s="242">
        <v>16.12</v>
      </c>
      <c r="F85" s="52">
        <f t="shared" si="0"/>
        <v>153.08641975308643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35856.1</v>
      </c>
      <c r="E106" s="51">
        <f t="shared" si="23"/>
        <v>33751.300000000003</v>
      </c>
      <c r="F106" s="52">
        <f t="shared" si="0"/>
        <v>94.129869115715323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35856.1</v>
      </c>
      <c r="E112" s="51">
        <f t="shared" si="25"/>
        <v>33751.300000000003</v>
      </c>
      <c r="F112" s="52">
        <f t="shared" si="0"/>
        <v>94.129869115715323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35856.1</v>
      </c>
      <c r="E117" s="242">
        <v>33751.300000000003</v>
      </c>
      <c r="F117" s="52">
        <f t="shared" si="0"/>
        <v>94.129869115715323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2548.98</v>
      </c>
      <c r="E124" s="51">
        <f t="shared" si="27"/>
        <v>11442.21</v>
      </c>
      <c r="F124" s="52">
        <f t="shared" si="0"/>
        <v>448.89367511710566</v>
      </c>
    </row>
    <row r="125" spans="1:6" ht="12.75" customHeight="1" x14ac:dyDescent="0.2">
      <c r="A125" s="53">
        <v>661</v>
      </c>
      <c r="B125" s="86" t="s">
        <v>296</v>
      </c>
      <c r="C125" s="50" t="s">
        <v>297</v>
      </c>
      <c r="D125" s="51">
        <f t="shared" ref="D125:E125" si="28">SUM(D126:D127)</f>
        <v>2238.98</v>
      </c>
      <c r="E125" s="51">
        <f t="shared" si="28"/>
        <v>4221.0600000000004</v>
      </c>
      <c r="F125" s="52">
        <f t="shared" si="0"/>
        <v>188.52602524363775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2238.98</v>
      </c>
      <c r="E127" s="242">
        <v>4221.0600000000004</v>
      </c>
      <c r="F127" s="52">
        <f t="shared" si="0"/>
        <v>188.52602524363775</v>
      </c>
    </row>
    <row r="128" spans="1:6" ht="22.8" x14ac:dyDescent="0.2">
      <c r="A128" s="53">
        <v>663</v>
      </c>
      <c r="B128" s="231" t="s">
        <v>302</v>
      </c>
      <c r="C128" s="50" t="s">
        <v>303</v>
      </c>
      <c r="D128" s="51">
        <f t="shared" ref="D128:E128" si="29">SUM(D129:D132)</f>
        <v>310</v>
      </c>
      <c r="E128" s="51">
        <f t="shared" si="29"/>
        <v>7221.15</v>
      </c>
      <c r="F128" s="52">
        <f t="shared" si="0"/>
        <v>2329.4032258064517</v>
      </c>
    </row>
    <row r="129" spans="1:6" ht="12.75" customHeight="1" x14ac:dyDescent="0.2">
      <c r="A129" s="53">
        <v>6631</v>
      </c>
      <c r="B129" s="86" t="s">
        <v>304</v>
      </c>
      <c r="C129" s="50" t="s">
        <v>305</v>
      </c>
      <c r="D129" s="242">
        <v>310</v>
      </c>
      <c r="E129" s="242">
        <v>7221.15</v>
      </c>
      <c r="F129" s="52">
        <f t="shared" si="0"/>
        <v>2329.4032258064517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132460.04999999999</v>
      </c>
      <c r="E133" s="51">
        <f t="shared" si="30"/>
        <v>155936.39000000001</v>
      </c>
      <c r="F133" s="52">
        <f t="shared" ref="F133:F223" si="31">IF(D133&lt;&gt;0,IF(E133/D133&gt;=100,"&gt;&gt;100",E133/D133*100),"-")</f>
        <v>117.72333620589757</v>
      </c>
    </row>
    <row r="134" spans="1:6" ht="22.8" x14ac:dyDescent="0.2">
      <c r="A134" s="53">
        <v>671</v>
      </c>
      <c r="B134" s="232" t="s">
        <v>314</v>
      </c>
      <c r="C134" s="50" t="s">
        <v>315</v>
      </c>
      <c r="D134" s="51">
        <f t="shared" ref="D134:E134" si="32">SUM(D135:D137)</f>
        <v>132460.04999999999</v>
      </c>
      <c r="E134" s="51">
        <f t="shared" si="32"/>
        <v>155936.39000000001</v>
      </c>
      <c r="F134" s="52">
        <f t="shared" si="31"/>
        <v>117.72333620589757</v>
      </c>
    </row>
    <row r="135" spans="1:6" ht="12.75" customHeight="1" x14ac:dyDescent="0.2">
      <c r="A135" s="53">
        <v>6711</v>
      </c>
      <c r="B135" s="85" t="s">
        <v>316</v>
      </c>
      <c r="C135" s="50" t="s">
        <v>317</v>
      </c>
      <c r="D135" s="242">
        <v>132460.04999999999</v>
      </c>
      <c r="E135" s="242">
        <v>149811.39000000001</v>
      </c>
      <c r="F135" s="52">
        <f t="shared" si="31"/>
        <v>113.09930050607713</v>
      </c>
    </row>
    <row r="136" spans="1:6" ht="22.8" x14ac:dyDescent="0.2">
      <c r="A136" s="53">
        <v>6712</v>
      </c>
      <c r="B136" s="232" t="s">
        <v>318</v>
      </c>
      <c r="C136" s="50" t="s">
        <v>319</v>
      </c>
      <c r="D136" s="242">
        <v>0</v>
      </c>
      <c r="E136" s="242">
        <v>6125</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1266655.1100000001</v>
      </c>
      <c r="E151" s="51">
        <f t="shared" si="35"/>
        <v>1523431.5599999998</v>
      </c>
      <c r="F151" s="52">
        <f t="shared" si="31"/>
        <v>120.27200995541712</v>
      </c>
    </row>
    <row r="152" spans="1:6" ht="12.75" customHeight="1" x14ac:dyDescent="0.2">
      <c r="A152" s="53">
        <v>31</v>
      </c>
      <c r="B152" s="85" t="s">
        <v>349</v>
      </c>
      <c r="C152" s="50" t="s">
        <v>35</v>
      </c>
      <c r="D152" s="51">
        <f t="shared" ref="D152:E152" si="36">D153+D158+D159</f>
        <v>1028769.1800000002</v>
      </c>
      <c r="E152" s="51">
        <f t="shared" si="36"/>
        <v>1279678.23</v>
      </c>
      <c r="F152" s="52">
        <f t="shared" si="31"/>
        <v>124.38924638080621</v>
      </c>
    </row>
    <row r="153" spans="1:6" ht="12.75" customHeight="1" x14ac:dyDescent="0.2">
      <c r="A153" s="53">
        <v>311</v>
      </c>
      <c r="B153" s="85" t="s">
        <v>350</v>
      </c>
      <c r="C153" s="50" t="s">
        <v>351</v>
      </c>
      <c r="D153" s="51">
        <f t="shared" ref="D153:E153" si="37">SUM(D154:D157)</f>
        <v>848366.05</v>
      </c>
      <c r="E153" s="51">
        <f t="shared" si="37"/>
        <v>1059610.72</v>
      </c>
      <c r="F153" s="52">
        <f t="shared" si="31"/>
        <v>124.90017958639432</v>
      </c>
    </row>
    <row r="154" spans="1:6" ht="12.75" customHeight="1" x14ac:dyDescent="0.2">
      <c r="A154" s="53">
        <v>3111</v>
      </c>
      <c r="B154" s="85" t="s">
        <v>352</v>
      </c>
      <c r="C154" s="50" t="s">
        <v>353</v>
      </c>
      <c r="D154" s="242">
        <v>839099.26</v>
      </c>
      <c r="E154" s="242">
        <v>1047191.42</v>
      </c>
      <c r="F154" s="52">
        <f t="shared" si="31"/>
        <v>124.79946889716003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7502.16</v>
      </c>
      <c r="E156" s="242">
        <v>9655.15</v>
      </c>
      <c r="F156" s="52">
        <f t="shared" si="31"/>
        <v>128.69826823208251</v>
      </c>
    </row>
    <row r="157" spans="1:6" ht="12.75" customHeight="1" x14ac:dyDescent="0.2">
      <c r="A157" s="53">
        <v>3114</v>
      </c>
      <c r="B157" s="85" t="s">
        <v>358</v>
      </c>
      <c r="C157" s="50" t="s">
        <v>359</v>
      </c>
      <c r="D157" s="242">
        <v>1764.63</v>
      </c>
      <c r="E157" s="242">
        <v>2764.15</v>
      </c>
      <c r="F157" s="52">
        <f t="shared" si="31"/>
        <v>156.64190226846421</v>
      </c>
    </row>
    <row r="158" spans="1:6" ht="12.75" customHeight="1" x14ac:dyDescent="0.2">
      <c r="A158" s="53">
        <v>312</v>
      </c>
      <c r="B158" s="85" t="s">
        <v>360</v>
      </c>
      <c r="C158" s="50" t="s">
        <v>361</v>
      </c>
      <c r="D158" s="242">
        <v>40422.68</v>
      </c>
      <c r="E158" s="242">
        <v>46184.42</v>
      </c>
      <c r="F158" s="52">
        <f t="shared" si="31"/>
        <v>114.25373082635788</v>
      </c>
    </row>
    <row r="159" spans="1:6" ht="12.75" customHeight="1" x14ac:dyDescent="0.2">
      <c r="A159" s="53">
        <v>313</v>
      </c>
      <c r="B159" s="85" t="s">
        <v>362</v>
      </c>
      <c r="C159" s="50" t="s">
        <v>363</v>
      </c>
      <c r="D159" s="51">
        <f t="shared" ref="D159:E159" si="38">SUM(D160:D162)</f>
        <v>139980.45000000001</v>
      </c>
      <c r="E159" s="51">
        <f t="shared" si="38"/>
        <v>173883.09</v>
      </c>
      <c r="F159" s="52">
        <f t="shared" si="31"/>
        <v>124.21955351622313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139980.45000000001</v>
      </c>
      <c r="E161" s="242">
        <v>173883.09</v>
      </c>
      <c r="F161" s="52">
        <f t="shared" si="31"/>
        <v>124.21955351622313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203109.26</v>
      </c>
      <c r="E163" s="51">
        <f t="shared" si="39"/>
        <v>204813.04</v>
      </c>
      <c r="F163" s="52">
        <f t="shared" si="31"/>
        <v>100.83884900176388</v>
      </c>
    </row>
    <row r="164" spans="1:6" ht="12.75" customHeight="1" x14ac:dyDescent="0.2">
      <c r="A164" s="53">
        <v>321</v>
      </c>
      <c r="B164" s="85" t="s">
        <v>371</v>
      </c>
      <c r="C164" s="50" t="s">
        <v>372</v>
      </c>
      <c r="D164" s="51">
        <f t="shared" ref="D164:E164" si="40">SUM(D165:D168)</f>
        <v>33987.129999999997</v>
      </c>
      <c r="E164" s="51">
        <f t="shared" si="40"/>
        <v>35670.339999999997</v>
      </c>
      <c r="F164" s="52">
        <f t="shared" si="31"/>
        <v>104.9524923110601</v>
      </c>
    </row>
    <row r="165" spans="1:6" ht="12.75" customHeight="1" x14ac:dyDescent="0.2">
      <c r="A165" s="53">
        <v>3211</v>
      </c>
      <c r="B165" s="85" t="s">
        <v>373</v>
      </c>
      <c r="C165" s="50" t="s">
        <v>374</v>
      </c>
      <c r="D165" s="242">
        <v>4054.99</v>
      </c>
      <c r="E165" s="242">
        <v>5526</v>
      </c>
      <c r="F165" s="52">
        <f t="shared" si="31"/>
        <v>136.27653828986016</v>
      </c>
    </row>
    <row r="166" spans="1:6" ht="12.75" customHeight="1" x14ac:dyDescent="0.2">
      <c r="A166" s="53">
        <v>3212</v>
      </c>
      <c r="B166" s="85" t="s">
        <v>375</v>
      </c>
      <c r="C166" s="50" t="s">
        <v>376</v>
      </c>
      <c r="D166" s="242">
        <v>29265.64</v>
      </c>
      <c r="E166" s="242">
        <v>28645.7</v>
      </c>
      <c r="F166" s="52">
        <f t="shared" si="31"/>
        <v>97.881679676234654</v>
      </c>
    </row>
    <row r="167" spans="1:6" ht="12.75" customHeight="1" x14ac:dyDescent="0.2">
      <c r="A167" s="53">
        <v>3213</v>
      </c>
      <c r="B167" s="85" t="s">
        <v>377</v>
      </c>
      <c r="C167" s="50" t="s">
        <v>378</v>
      </c>
      <c r="D167" s="242">
        <v>666.5</v>
      </c>
      <c r="E167" s="242">
        <v>1498.64</v>
      </c>
      <c r="F167" s="52">
        <f t="shared" si="31"/>
        <v>224.85221305326334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100725.41</v>
      </c>
      <c r="E169" s="51">
        <f t="shared" si="41"/>
        <v>91157.090000000011</v>
      </c>
      <c r="F169" s="52">
        <f t="shared" si="31"/>
        <v>90.500589672457039</v>
      </c>
    </row>
    <row r="170" spans="1:6" ht="12.75" customHeight="1" x14ac:dyDescent="0.2">
      <c r="A170" s="53">
        <v>3221</v>
      </c>
      <c r="B170" s="85" t="s">
        <v>383</v>
      </c>
      <c r="C170" s="50" t="s">
        <v>384</v>
      </c>
      <c r="D170" s="242">
        <v>16937.54</v>
      </c>
      <c r="E170" s="242">
        <v>14534.42</v>
      </c>
      <c r="F170" s="52">
        <f t="shared" si="31"/>
        <v>85.811871145396552</v>
      </c>
    </row>
    <row r="171" spans="1:6" ht="12.75" customHeight="1" x14ac:dyDescent="0.2">
      <c r="A171" s="53">
        <v>3222</v>
      </c>
      <c r="B171" s="85" t="s">
        <v>385</v>
      </c>
      <c r="C171" s="50" t="s">
        <v>386</v>
      </c>
      <c r="D171" s="242">
        <v>48578.86</v>
      </c>
      <c r="E171" s="242">
        <v>51173.49</v>
      </c>
      <c r="F171" s="52">
        <f t="shared" si="31"/>
        <v>105.3410681106967</v>
      </c>
    </row>
    <row r="172" spans="1:6" ht="12.75" customHeight="1" x14ac:dyDescent="0.2">
      <c r="A172" s="53">
        <v>3223</v>
      </c>
      <c r="B172" s="85" t="s">
        <v>387</v>
      </c>
      <c r="C172" s="50" t="s">
        <v>388</v>
      </c>
      <c r="D172" s="242">
        <v>27412.85</v>
      </c>
      <c r="E172" s="242">
        <v>20561.79</v>
      </c>
      <c r="F172" s="52">
        <f t="shared" si="31"/>
        <v>75.007852156926418</v>
      </c>
    </row>
    <row r="173" spans="1:6" ht="12.75" customHeight="1" x14ac:dyDescent="0.2">
      <c r="A173" s="53">
        <v>3224</v>
      </c>
      <c r="B173" s="85" t="s">
        <v>389</v>
      </c>
      <c r="C173" s="50" t="s">
        <v>390</v>
      </c>
      <c r="D173" s="242">
        <v>4021.91</v>
      </c>
      <c r="E173" s="242">
        <v>3551.5</v>
      </c>
      <c r="F173" s="52">
        <f t="shared" si="31"/>
        <v>88.303815848688799</v>
      </c>
    </row>
    <row r="174" spans="1:6" ht="12.75" customHeight="1" x14ac:dyDescent="0.2">
      <c r="A174" s="53">
        <v>3225</v>
      </c>
      <c r="B174" s="85" t="s">
        <v>391</v>
      </c>
      <c r="C174" s="50" t="s">
        <v>392</v>
      </c>
      <c r="D174" s="242">
        <v>2574.38</v>
      </c>
      <c r="E174" s="242">
        <v>1030.8499999999999</v>
      </c>
      <c r="F174" s="52">
        <f t="shared" si="31"/>
        <v>40.042651046077111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1199.8699999999999</v>
      </c>
      <c r="E176" s="242">
        <v>305.04000000000002</v>
      </c>
      <c r="F176" s="52">
        <f t="shared" si="31"/>
        <v>25.422754131697605</v>
      </c>
    </row>
    <row r="177" spans="1:6" ht="12.75" customHeight="1" x14ac:dyDescent="0.2">
      <c r="A177" s="53">
        <v>323</v>
      </c>
      <c r="B177" s="85" t="s">
        <v>397</v>
      </c>
      <c r="C177" s="50" t="s">
        <v>398</v>
      </c>
      <c r="D177" s="51">
        <f t="shared" ref="D177:E177" si="42">SUM(D178:D186)</f>
        <v>63202.75</v>
      </c>
      <c r="E177" s="51">
        <f t="shared" si="42"/>
        <v>72775.070000000007</v>
      </c>
      <c r="F177" s="52">
        <f t="shared" si="31"/>
        <v>115.1454169320164</v>
      </c>
    </row>
    <row r="178" spans="1:6" ht="12.75" customHeight="1" x14ac:dyDescent="0.2">
      <c r="A178" s="53">
        <v>3231</v>
      </c>
      <c r="B178" s="85" t="s">
        <v>399</v>
      </c>
      <c r="C178" s="50" t="s">
        <v>400</v>
      </c>
      <c r="D178" s="242">
        <v>3530.72</v>
      </c>
      <c r="E178" s="242">
        <v>3830.05</v>
      </c>
      <c r="F178" s="52">
        <f t="shared" si="31"/>
        <v>108.47787420129606</v>
      </c>
    </row>
    <row r="179" spans="1:6" ht="12.75" customHeight="1" x14ac:dyDescent="0.2">
      <c r="A179" s="53">
        <v>3232</v>
      </c>
      <c r="B179" s="85" t="s">
        <v>401</v>
      </c>
      <c r="C179" s="50" t="s">
        <v>402</v>
      </c>
      <c r="D179" s="242">
        <v>19286.240000000002</v>
      </c>
      <c r="E179" s="242">
        <v>14397.13</v>
      </c>
      <c r="F179" s="52">
        <f t="shared" si="31"/>
        <v>74.649750288288431</v>
      </c>
    </row>
    <row r="180" spans="1:6" ht="12.75" customHeight="1" x14ac:dyDescent="0.2">
      <c r="A180" s="53">
        <v>3233</v>
      </c>
      <c r="B180" s="85" t="s">
        <v>403</v>
      </c>
      <c r="C180" s="50" t="s">
        <v>404</v>
      </c>
      <c r="D180" s="242">
        <v>92.9</v>
      </c>
      <c r="E180" s="242">
        <v>936</v>
      </c>
      <c r="F180" s="52">
        <f t="shared" si="31"/>
        <v>1007.5349838536059</v>
      </c>
    </row>
    <row r="181" spans="1:6" ht="12.75" customHeight="1" x14ac:dyDescent="0.2">
      <c r="A181" s="53">
        <v>3234</v>
      </c>
      <c r="B181" s="85" t="s">
        <v>405</v>
      </c>
      <c r="C181" s="50" t="s">
        <v>406</v>
      </c>
      <c r="D181" s="242">
        <v>5653.7</v>
      </c>
      <c r="E181" s="242">
        <v>5770.46</v>
      </c>
      <c r="F181" s="52">
        <f t="shared" si="31"/>
        <v>102.06519624316819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3566.86</v>
      </c>
      <c r="E183" s="242">
        <v>3361.49</v>
      </c>
      <c r="F183" s="52">
        <f t="shared" si="31"/>
        <v>94.242274717819029</v>
      </c>
    </row>
    <row r="184" spans="1:6" ht="12.75" customHeight="1" x14ac:dyDescent="0.2">
      <c r="A184" s="53">
        <v>3237</v>
      </c>
      <c r="B184" s="85" t="s">
        <v>411</v>
      </c>
      <c r="C184" s="50" t="s">
        <v>412</v>
      </c>
      <c r="D184" s="242">
        <v>6726.95</v>
      </c>
      <c r="E184" s="242">
        <v>14913.22</v>
      </c>
      <c r="F184" s="52">
        <f t="shared" si="31"/>
        <v>221.69363530277465</v>
      </c>
    </row>
    <row r="185" spans="1:6" ht="12.75" customHeight="1" x14ac:dyDescent="0.2">
      <c r="A185" s="53">
        <v>3238</v>
      </c>
      <c r="B185" s="85" t="s">
        <v>413</v>
      </c>
      <c r="C185" s="50" t="s">
        <v>414</v>
      </c>
      <c r="D185" s="242">
        <v>2069.1</v>
      </c>
      <c r="E185" s="242">
        <v>2271.9299999999998</v>
      </c>
      <c r="F185" s="52">
        <f t="shared" si="31"/>
        <v>109.80281281716688</v>
      </c>
    </row>
    <row r="186" spans="1:6" ht="12.75" customHeight="1" x14ac:dyDescent="0.2">
      <c r="A186" s="53">
        <v>3239</v>
      </c>
      <c r="B186" s="85" t="s">
        <v>415</v>
      </c>
      <c r="C186" s="50" t="s">
        <v>416</v>
      </c>
      <c r="D186" s="242">
        <v>22276.28</v>
      </c>
      <c r="E186" s="242">
        <v>27294.79</v>
      </c>
      <c r="F186" s="52">
        <f t="shared" si="31"/>
        <v>122.52849218989886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5193.97</v>
      </c>
      <c r="E188" s="51">
        <f t="shared" si="43"/>
        <v>5210.5399999999991</v>
      </c>
      <c r="F188" s="52">
        <f t="shared" si="31"/>
        <v>100.31902379104997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881.58</v>
      </c>
      <c r="E191" s="242">
        <v>170.01</v>
      </c>
      <c r="F191" s="52">
        <f t="shared" si="31"/>
        <v>19.284693391410872</v>
      </c>
    </row>
    <row r="192" spans="1:6" ht="12.75" customHeight="1" x14ac:dyDescent="0.2">
      <c r="A192" s="53">
        <v>3294</v>
      </c>
      <c r="B192" s="85" t="s">
        <v>427</v>
      </c>
      <c r="C192" s="50" t="s">
        <v>428</v>
      </c>
      <c r="D192" s="242">
        <v>883.09</v>
      </c>
      <c r="E192" s="242">
        <v>903.09</v>
      </c>
      <c r="F192" s="52">
        <f t="shared" si="31"/>
        <v>102.26477482476304</v>
      </c>
    </row>
    <row r="193" spans="1:6" ht="12.75" customHeight="1" x14ac:dyDescent="0.2">
      <c r="A193" s="53">
        <v>3295</v>
      </c>
      <c r="B193" s="85" t="s">
        <v>429</v>
      </c>
      <c r="C193" s="50" t="s">
        <v>430</v>
      </c>
      <c r="D193" s="242">
        <v>2955</v>
      </c>
      <c r="E193" s="242">
        <v>3858.04</v>
      </c>
      <c r="F193" s="52">
        <f t="shared" si="31"/>
        <v>130.55972927241964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474.3</v>
      </c>
      <c r="E195" s="242">
        <v>279.39999999999998</v>
      </c>
      <c r="F195" s="52">
        <f t="shared" si="31"/>
        <v>58.907864220957194</v>
      </c>
    </row>
    <row r="196" spans="1:6" ht="12.75" customHeight="1" x14ac:dyDescent="0.2">
      <c r="A196" s="53">
        <v>34</v>
      </c>
      <c r="B196" s="232" t="s">
        <v>435</v>
      </c>
      <c r="C196" s="50" t="s">
        <v>436</v>
      </c>
      <c r="D196" s="51">
        <f t="shared" ref="D196:E196" si="44">D197+D202+D210</f>
        <v>288.7</v>
      </c>
      <c r="E196" s="51">
        <f t="shared" si="44"/>
        <v>402.38</v>
      </c>
      <c r="F196" s="52">
        <f t="shared" si="31"/>
        <v>139.37651541392449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288.7</v>
      </c>
      <c r="E210" s="51">
        <f t="shared" si="47"/>
        <v>402.38</v>
      </c>
      <c r="F210" s="52">
        <f t="shared" si="31"/>
        <v>139.37651541392449</v>
      </c>
    </row>
    <row r="211" spans="1:6" ht="12.75" customHeight="1" x14ac:dyDescent="0.2">
      <c r="A211" s="53">
        <v>3431</v>
      </c>
      <c r="B211" s="232" t="s">
        <v>465</v>
      </c>
      <c r="C211" s="50" t="s">
        <v>466</v>
      </c>
      <c r="D211" s="242">
        <v>288.7</v>
      </c>
      <c r="E211" s="242">
        <v>402.38</v>
      </c>
      <c r="F211" s="52">
        <f t="shared" si="31"/>
        <v>139.37651541392449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34051.57</v>
      </c>
      <c r="E252" s="51">
        <f t="shared" si="63"/>
        <v>38077.019999999997</v>
      </c>
      <c r="F252" s="52">
        <f t="shared" ref="F252:F258" si="64">IF(D252&lt;&gt;0,IF(E252/D252&gt;=100,"&gt;&gt;100",E252/D252*100),"-")</f>
        <v>111.82162819511699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34051.57</v>
      </c>
      <c r="E259" s="51">
        <f t="shared" si="66"/>
        <v>38077.019999999997</v>
      </c>
      <c r="F259" s="52">
        <f t="shared" ref="F259:F262" si="67">IF(D259&lt;&gt;0,IF(E259/D259&gt;=100,"&gt;&gt;100",E259/D259*100),"-")</f>
        <v>111.82162819511699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34051.57</v>
      </c>
      <c r="E261" s="242">
        <v>38077.019999999997</v>
      </c>
      <c r="F261" s="52">
        <f t="shared" si="67"/>
        <v>111.82162819511699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436.4</v>
      </c>
      <c r="E263" s="51">
        <f t="shared" si="68"/>
        <v>460.89</v>
      </c>
      <c r="F263" s="52">
        <f t="shared" ref="F263:F267" si="69">IF(D263&lt;&gt;0,IF(E263/D263&gt;=100,"&gt;&gt;100",E263/D263*100),"-")</f>
        <v>105.61182401466544</v>
      </c>
    </row>
    <row r="264" spans="1:6" ht="12.75" customHeight="1" x14ac:dyDescent="0.2">
      <c r="A264" s="53">
        <v>381</v>
      </c>
      <c r="B264" s="85" t="s">
        <v>567</v>
      </c>
      <c r="C264" s="50" t="s">
        <v>568</v>
      </c>
      <c r="D264" s="51">
        <f t="shared" ref="D264:E264" si="70">SUM(D265:D267)</f>
        <v>436.4</v>
      </c>
      <c r="E264" s="51">
        <f t="shared" si="70"/>
        <v>460.89</v>
      </c>
      <c r="F264" s="52">
        <f t="shared" si="69"/>
        <v>105.61182401466544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436.4</v>
      </c>
      <c r="E266" s="242">
        <v>460.89</v>
      </c>
      <c r="F266" s="52">
        <f t="shared" si="69"/>
        <v>105.61182401466544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1266655.1100000001</v>
      </c>
      <c r="E289" s="51">
        <f t="shared" si="79"/>
        <v>1523431.5599999998</v>
      </c>
      <c r="F289" s="52">
        <f t="shared" si="76"/>
        <v>120.27200995541712</v>
      </c>
    </row>
    <row r="290" spans="1:6" ht="12.75" customHeight="1" x14ac:dyDescent="0.2">
      <c r="A290" s="53" t="s">
        <v>608</v>
      </c>
      <c r="B290" s="85" t="s">
        <v>619</v>
      </c>
      <c r="C290" s="50" t="s">
        <v>620</v>
      </c>
      <c r="D290" s="51">
        <f>IF(D6&gt;=D289,D6-D289,0)</f>
        <v>0</v>
      </c>
      <c r="E290" s="51">
        <f>IF(E6&gt;=E289,E6-E289,0)</f>
        <v>25493.350000000326</v>
      </c>
      <c r="F290" s="52" t="str">
        <f t="shared" si="76"/>
        <v>-</v>
      </c>
    </row>
    <row r="291" spans="1:6" ht="12.75" customHeight="1" x14ac:dyDescent="0.2">
      <c r="A291" s="53" t="s">
        <v>608</v>
      </c>
      <c r="B291" s="85" t="s">
        <v>621</v>
      </c>
      <c r="C291" s="50" t="s">
        <v>622</v>
      </c>
      <c r="D291" s="51">
        <f>IF(D289&gt;=D6,D289-D6,0)</f>
        <v>3722.4599999999627</v>
      </c>
      <c r="E291" s="51">
        <f>IF(E289&gt;=E6,E289-E6,0)</f>
        <v>0</v>
      </c>
      <c r="F291" s="52">
        <f t="shared" si="76"/>
        <v>0</v>
      </c>
    </row>
    <row r="292" spans="1:6" ht="12.75" customHeight="1" x14ac:dyDescent="0.2">
      <c r="A292" s="53">
        <v>92211</v>
      </c>
      <c r="B292" s="85" t="s">
        <v>623</v>
      </c>
      <c r="C292" s="50" t="s">
        <v>624</v>
      </c>
      <c r="D292" s="242">
        <v>5148.1000000000004</v>
      </c>
      <c r="E292" s="242">
        <v>0</v>
      </c>
      <c r="F292" s="52">
        <f t="shared" si="76"/>
        <v>0</v>
      </c>
    </row>
    <row r="293" spans="1:6" ht="12.75" customHeight="1" x14ac:dyDescent="0.2">
      <c r="A293" s="53">
        <v>92221</v>
      </c>
      <c r="B293" s="85" t="s">
        <v>625</v>
      </c>
      <c r="C293" s="50" t="s">
        <v>626</v>
      </c>
      <c r="D293" s="242">
        <v>0</v>
      </c>
      <c r="E293" s="242">
        <v>1793.77</v>
      </c>
      <c r="F293" s="52" t="str">
        <f t="shared" si="76"/>
        <v>-</v>
      </c>
    </row>
    <row r="294" spans="1:6" ht="12.75" customHeight="1" x14ac:dyDescent="0.2">
      <c r="A294" s="53">
        <v>96</v>
      </c>
      <c r="B294" s="85" t="s">
        <v>627</v>
      </c>
      <c r="C294" s="50" t="s">
        <v>628</v>
      </c>
      <c r="D294" s="242">
        <v>1861.01</v>
      </c>
      <c r="E294" s="242">
        <v>2231.54</v>
      </c>
      <c r="F294" s="52">
        <f t="shared" si="76"/>
        <v>119.91015631296985</v>
      </c>
    </row>
    <row r="295" spans="1:6" ht="12" x14ac:dyDescent="0.2">
      <c r="A295" s="53">
        <v>9661</v>
      </c>
      <c r="B295" s="85" t="s">
        <v>629</v>
      </c>
      <c r="C295" s="50" t="s">
        <v>630</v>
      </c>
      <c r="D295" s="242">
        <v>887.42</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160.26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160.26</v>
      </c>
      <c r="E311" s="51">
        <f t="shared" si="85"/>
        <v>0</v>
      </c>
      <c r="F311" s="52">
        <f t="shared" si="81"/>
        <v>0</v>
      </c>
    </row>
    <row r="312" spans="1:6" ht="12.75" customHeight="1" x14ac:dyDescent="0.2">
      <c r="A312" s="53">
        <v>721</v>
      </c>
      <c r="B312" s="85" t="s">
        <v>662</v>
      </c>
      <c r="C312" s="50" t="s">
        <v>663</v>
      </c>
      <c r="D312" s="51">
        <f t="shared" ref="D312:E312" si="86">SUM(D313:D316)</f>
        <v>160.26</v>
      </c>
      <c r="E312" s="51">
        <f t="shared" si="86"/>
        <v>0</v>
      </c>
      <c r="F312" s="52">
        <f t="shared" si="81"/>
        <v>0</v>
      </c>
    </row>
    <row r="313" spans="1:6" ht="12.75" customHeight="1" x14ac:dyDescent="0.2">
      <c r="A313" s="53">
        <v>7211</v>
      </c>
      <c r="B313" s="85" t="s">
        <v>664</v>
      </c>
      <c r="C313" s="50" t="s">
        <v>665</v>
      </c>
      <c r="D313" s="242">
        <v>160.26</v>
      </c>
      <c r="E313" s="242">
        <v>0</v>
      </c>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2582.1</v>
      </c>
      <c r="E350" s="51">
        <f t="shared" si="95"/>
        <v>11768.34</v>
      </c>
      <c r="F350" s="52">
        <f t="shared" si="81"/>
        <v>455.76623678401302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2582.1</v>
      </c>
      <c r="E363" s="51">
        <f t="shared" si="99"/>
        <v>11768.34</v>
      </c>
      <c r="F363" s="52">
        <f t="shared" si="81"/>
        <v>455.76623678401302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991.25</v>
      </c>
      <c r="E369" s="51">
        <f t="shared" si="101"/>
        <v>2888.45</v>
      </c>
      <c r="F369" s="52">
        <f t="shared" si="81"/>
        <v>291.39470365699873</v>
      </c>
    </row>
    <row r="370" spans="1:6" ht="12.75" customHeight="1" x14ac:dyDescent="0.2">
      <c r="A370" s="53">
        <v>4221</v>
      </c>
      <c r="B370" s="85" t="s">
        <v>674</v>
      </c>
      <c r="C370" s="50" t="s">
        <v>766</v>
      </c>
      <c r="D370" s="242">
        <v>991.25</v>
      </c>
      <c r="E370" s="242">
        <v>1753.25</v>
      </c>
      <c r="F370" s="52">
        <f t="shared" si="81"/>
        <v>176.87263556116017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1135.2</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1590.85</v>
      </c>
      <c r="E383" s="51">
        <f t="shared" si="103"/>
        <v>2754.89</v>
      </c>
      <c r="F383" s="52">
        <f t="shared" si="81"/>
        <v>173.17094634943584</v>
      </c>
    </row>
    <row r="384" spans="1:6" ht="12.75" customHeight="1" x14ac:dyDescent="0.2">
      <c r="A384" s="53">
        <v>4241</v>
      </c>
      <c r="B384" s="85" t="s">
        <v>783</v>
      </c>
      <c r="C384" s="50" t="s">
        <v>784</v>
      </c>
      <c r="D384" s="242">
        <v>1590.85</v>
      </c>
      <c r="E384" s="242">
        <v>2754.89</v>
      </c>
      <c r="F384" s="52">
        <f t="shared" si="81"/>
        <v>173.17094634943584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6125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6125</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2421.84</v>
      </c>
      <c r="E408" s="51">
        <f t="shared" si="111"/>
        <v>11768.34</v>
      </c>
      <c r="F408" s="52">
        <f t="shared" si="81"/>
        <v>485.92557724705176</v>
      </c>
    </row>
    <row r="409" spans="1:6" ht="12.75" customHeight="1" x14ac:dyDescent="0.2">
      <c r="A409" s="53">
        <v>92212</v>
      </c>
      <c r="B409" s="85" t="s">
        <v>823</v>
      </c>
      <c r="C409" s="50" t="s">
        <v>824</v>
      </c>
      <c r="D409" s="242">
        <v>2654.46</v>
      </c>
      <c r="E409" s="242">
        <v>3477.01</v>
      </c>
      <c r="F409" s="52">
        <f t="shared" si="81"/>
        <v>130.98747014458684</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1263092.9100000001</v>
      </c>
      <c r="E412" s="51">
        <f>E6+E298</f>
        <v>1548924.9100000001</v>
      </c>
      <c r="F412" s="52">
        <f t="shared" si="81"/>
        <v>122.62953087116924</v>
      </c>
    </row>
    <row r="413" spans="1:6" ht="12.75" customHeight="1" x14ac:dyDescent="0.2">
      <c r="A413" s="53" t="s">
        <v>608</v>
      </c>
      <c r="B413" s="85" t="s">
        <v>831</v>
      </c>
      <c r="C413" s="50" t="s">
        <v>832</v>
      </c>
      <c r="D413" s="51">
        <f t="shared" ref="D413:E413" si="112">D289+D350</f>
        <v>1269237.2100000002</v>
      </c>
      <c r="E413" s="51">
        <f t="shared" si="112"/>
        <v>1535199.9</v>
      </c>
      <c r="F413" s="52">
        <f t="shared" si="81"/>
        <v>120.95452984710397</v>
      </c>
    </row>
    <row r="414" spans="1:6" ht="12.75" customHeight="1" x14ac:dyDescent="0.2">
      <c r="A414" s="53" t="s">
        <v>608</v>
      </c>
      <c r="B414" s="85" t="s">
        <v>833</v>
      </c>
      <c r="C414" s="50" t="s">
        <v>834</v>
      </c>
      <c r="D414" s="51">
        <f t="shared" ref="D414:E414" si="113">IF(D412&gt;=D413,D412-D413,0)</f>
        <v>0</v>
      </c>
      <c r="E414" s="51">
        <f t="shared" si="113"/>
        <v>13725.010000000242</v>
      </c>
      <c r="F414" s="52" t="str">
        <f t="shared" si="81"/>
        <v>-</v>
      </c>
    </row>
    <row r="415" spans="1:6" ht="12.75" customHeight="1" x14ac:dyDescent="0.2">
      <c r="A415" s="53" t="s">
        <v>608</v>
      </c>
      <c r="B415" s="85" t="s">
        <v>835</v>
      </c>
      <c r="C415" s="50" t="s">
        <v>836</v>
      </c>
      <c r="D415" s="51">
        <f t="shared" ref="D415:E415" si="114">IF(D413&gt;=D412,D413-D412,0)</f>
        <v>6144.3000000000466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7802.56</v>
      </c>
      <c r="E416" s="51">
        <f t="shared" si="115"/>
        <v>1683.2400000000002</v>
      </c>
      <c r="F416" s="52">
        <f t="shared" si="81"/>
        <v>21.572919657138172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1861.01</v>
      </c>
      <c r="E418" s="62">
        <f t="shared" si="117"/>
        <v>2231.54</v>
      </c>
      <c r="F418" s="57">
        <f t="shared" si="81"/>
        <v>119.91015631296985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1263092.9100000001</v>
      </c>
      <c r="E639" s="51">
        <f t="shared" si="180"/>
        <v>1548924.9100000001</v>
      </c>
      <c r="F639" s="52">
        <f t="shared" si="119"/>
        <v>122.62953087116924</v>
      </c>
    </row>
    <row r="640" spans="1:6" ht="12.75" customHeight="1" x14ac:dyDescent="0.2">
      <c r="A640" s="53" t="s">
        <v>608</v>
      </c>
      <c r="B640" s="85" t="s">
        <v>1277</v>
      </c>
      <c r="C640" s="50" t="s">
        <v>1278</v>
      </c>
      <c r="D640" s="51">
        <f t="shared" ref="D640:E640" si="181">D413+D528</f>
        <v>1269237.2100000002</v>
      </c>
      <c r="E640" s="51">
        <f t="shared" si="181"/>
        <v>1535199.9</v>
      </c>
      <c r="F640" s="52">
        <f t="shared" si="119"/>
        <v>120.95452984710397</v>
      </c>
    </row>
    <row r="641" spans="1:6" ht="12.75" customHeight="1" x14ac:dyDescent="0.2">
      <c r="A641" s="53" t="s">
        <v>608</v>
      </c>
      <c r="B641" s="85" t="s">
        <v>1279</v>
      </c>
      <c r="C641" s="50" t="s">
        <v>1280</v>
      </c>
      <c r="D641" s="51">
        <f t="shared" ref="D641:E641" si="182">IF(D639&gt;=D640,D639-D640,0)</f>
        <v>0</v>
      </c>
      <c r="E641" s="51">
        <f t="shared" si="182"/>
        <v>13725.010000000242</v>
      </c>
      <c r="F641" s="52" t="str">
        <f t="shared" si="119"/>
        <v>-</v>
      </c>
    </row>
    <row r="642" spans="1:6" ht="12.75" customHeight="1" x14ac:dyDescent="0.2">
      <c r="A642" s="53" t="s">
        <v>608</v>
      </c>
      <c r="B642" s="85" t="s">
        <v>1281</v>
      </c>
      <c r="C642" s="50" t="s">
        <v>1282</v>
      </c>
      <c r="D642" s="51">
        <f t="shared" ref="D642:E642" si="183">IF(D640&gt;=D639,D640-D639,0)</f>
        <v>6144.3000000000466</v>
      </c>
      <c r="E642" s="51">
        <f t="shared" si="183"/>
        <v>0</v>
      </c>
      <c r="F642" s="52">
        <f t="shared" si="119"/>
        <v>0</v>
      </c>
    </row>
    <row r="643" spans="1:6" ht="22.8" x14ac:dyDescent="0.2">
      <c r="A643" s="60" t="s">
        <v>1283</v>
      </c>
      <c r="B643" s="85" t="s">
        <v>1284</v>
      </c>
      <c r="C643" s="61" t="s">
        <v>1283</v>
      </c>
      <c r="D643" s="51">
        <f t="shared" ref="D643:E643" si="184">IF(D416-D417+D637-D638&gt;=0,D416-D417+D637-D638,0)</f>
        <v>7802.56</v>
      </c>
      <c r="E643" s="51">
        <f t="shared" si="184"/>
        <v>1683.2400000000002</v>
      </c>
      <c r="F643" s="52">
        <f t="shared" si="119"/>
        <v>21.572919657138172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1658.2599999999538</v>
      </c>
      <c r="E645" s="51">
        <f t="shared" si="186"/>
        <v>15408.250000000242</v>
      </c>
      <c r="F645" s="52">
        <f t="shared" si="119"/>
        <v>929.18179296374944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90134.74</v>
      </c>
      <c r="E647" s="243">
        <v>111941.51</v>
      </c>
      <c r="F647" s="57">
        <f t="shared" si="119"/>
        <v>124.19352405077109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10016.64</v>
      </c>
      <c r="E649" s="242">
        <v>14373.82</v>
      </c>
      <c r="F649" s="52">
        <f t="shared" ref="F649:F724" si="188">IF(D649&lt;&gt;0,IF(E649/D649&gt;=100,"&gt;&gt;100",E649/D649*100),"-")</f>
        <v>143.49941697016166</v>
      </c>
    </row>
    <row r="650" spans="1:6" ht="12.75" customHeight="1" x14ac:dyDescent="0.2">
      <c r="A650" s="53" t="s">
        <v>1296</v>
      </c>
      <c r="B650" s="85" t="s">
        <v>1297</v>
      </c>
      <c r="C650" s="50" t="s">
        <v>1296</v>
      </c>
      <c r="D650" s="242">
        <v>234053.98</v>
      </c>
      <c r="E650" s="242">
        <v>295325.53999999998</v>
      </c>
      <c r="F650" s="52">
        <f t="shared" si="188"/>
        <v>126.17838842133766</v>
      </c>
    </row>
    <row r="651" spans="1:6" ht="12.75" customHeight="1" x14ac:dyDescent="0.2">
      <c r="A651" s="53" t="s">
        <v>1298</v>
      </c>
      <c r="B651" s="85" t="s">
        <v>1299</v>
      </c>
      <c r="C651" s="50" t="s">
        <v>1298</v>
      </c>
      <c r="D651" s="242">
        <v>229696.8</v>
      </c>
      <c r="E651" s="242">
        <v>277061.57</v>
      </c>
      <c r="F651" s="52">
        <f t="shared" si="188"/>
        <v>120.62056154025656</v>
      </c>
    </row>
    <row r="652" spans="1:6" ht="22.8" x14ac:dyDescent="0.2">
      <c r="A652" s="53">
        <v>11</v>
      </c>
      <c r="B652" s="85" t="s">
        <v>1300</v>
      </c>
      <c r="C652" s="50" t="s">
        <v>1301</v>
      </c>
      <c r="D652" s="51">
        <f t="shared" ref="D652:E652" si="189">+D649+D650-D651</f>
        <v>14373.820000000007</v>
      </c>
      <c r="E652" s="51">
        <f t="shared" si="189"/>
        <v>32637.789999999979</v>
      </c>
      <c r="F652" s="52">
        <f t="shared" si="188"/>
        <v>227.0641346559228</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52</v>
      </c>
      <c r="E654" s="262">
        <v>55</v>
      </c>
      <c r="F654" s="52">
        <f t="shared" si="188"/>
        <v>105.76923076923077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47</v>
      </c>
      <c r="F656" s="52">
        <f t="shared" si="188"/>
        <v>104.44444444444446</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1023043.87</v>
      </c>
      <c r="E675" s="242">
        <v>1268476.57</v>
      </c>
      <c r="F675" s="52">
        <f t="shared" si="188"/>
        <v>123.99043747752481</v>
      </c>
    </row>
    <row r="676" spans="1:6" ht="22.8" x14ac:dyDescent="0.2">
      <c r="A676" s="53">
        <v>63613</v>
      </c>
      <c r="B676" s="232" t="s">
        <v>1349</v>
      </c>
      <c r="C676" s="50" t="s">
        <v>1350</v>
      </c>
      <c r="D676" s="242">
        <v>67811.960000000006</v>
      </c>
      <c r="E676" s="242">
        <v>76636.179999999993</v>
      </c>
      <c r="F676" s="52">
        <f t="shared" si="188"/>
        <v>113.01277827687031</v>
      </c>
    </row>
    <row r="677" spans="1:6" ht="22.8" x14ac:dyDescent="0.2">
      <c r="A677" s="53">
        <v>63622</v>
      </c>
      <c r="B677" s="232" t="s">
        <v>1351</v>
      </c>
      <c r="C677" s="50" t="s">
        <v>1352</v>
      </c>
      <c r="D677" s="242">
        <v>1201.1600000000001</v>
      </c>
      <c r="E677" s="242">
        <v>2666.14</v>
      </c>
      <c r="F677" s="52">
        <f t="shared" si="188"/>
        <v>221.96376835725462</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34843.599999999999</v>
      </c>
      <c r="E710" s="242">
        <v>33751.300000000003</v>
      </c>
      <c r="F710" s="52">
        <f t="shared" si="188"/>
        <v>96.865134486677633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1012.5</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2053.2800000000002</v>
      </c>
      <c r="E716" s="242">
        <v>2219.4699999999998</v>
      </c>
      <c r="F716" s="52">
        <f t="shared" si="188"/>
        <v>108.0938790617938</v>
      </c>
    </row>
    <row r="717" spans="1:6" ht="12.75" customHeight="1" x14ac:dyDescent="0.2">
      <c r="A717" s="53">
        <v>31215</v>
      </c>
      <c r="B717" s="85" t="s">
        <v>1413</v>
      </c>
      <c r="C717" s="50" t="s">
        <v>1414</v>
      </c>
      <c r="D717" s="242">
        <v>1461.25</v>
      </c>
      <c r="E717" s="242">
        <v>1324.32</v>
      </c>
      <c r="F717" s="52">
        <f t="shared" si="188"/>
        <v>90.629255774165955</v>
      </c>
    </row>
    <row r="718" spans="1:6" ht="12.75" customHeight="1" x14ac:dyDescent="0.2">
      <c r="A718" s="53">
        <v>32121</v>
      </c>
      <c r="B718" s="85" t="s">
        <v>1415</v>
      </c>
      <c r="C718" s="50" t="s">
        <v>1416</v>
      </c>
      <c r="D718" s="242">
        <v>29265.64</v>
      </c>
      <c r="E718" s="242">
        <v>28645.7</v>
      </c>
      <c r="F718" s="52">
        <f t="shared" si="188"/>
        <v>97.881679676234654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3274.99</v>
      </c>
      <c r="E720" s="242">
        <v>2798.99</v>
      </c>
      <c r="F720" s="52">
        <f t="shared" si="188"/>
        <v>85.46560447512816</v>
      </c>
    </row>
    <row r="721" spans="1:6" ht="12.75" customHeight="1" x14ac:dyDescent="0.2">
      <c r="A721" s="53" t="s">
        <v>1421</v>
      </c>
      <c r="B721" s="85" t="s">
        <v>1422</v>
      </c>
      <c r="C721" s="50" t="s">
        <v>1421</v>
      </c>
      <c r="D721" s="242">
        <v>112.5</v>
      </c>
      <c r="E721" s="242">
        <v>104.72</v>
      </c>
      <c r="F721" s="52">
        <f t="shared" si="188"/>
        <v>93.084444444444443</v>
      </c>
    </row>
    <row r="722" spans="1:6" ht="12.75" customHeight="1" x14ac:dyDescent="0.2">
      <c r="A722" s="53" t="s">
        <v>1423</v>
      </c>
      <c r="B722" s="85" t="s">
        <v>1424</v>
      </c>
      <c r="C722" s="50" t="s">
        <v>1423</v>
      </c>
      <c r="D722" s="242">
        <v>6614.45</v>
      </c>
      <c r="E722" s="242">
        <v>13876.42</v>
      </c>
      <c r="F722" s="52">
        <f t="shared" si="188"/>
        <v>209.78947607132866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3858.66</v>
      </c>
      <c r="E824" s="242">
        <v>5381.79</v>
      </c>
      <c r="F824" s="52">
        <f t="shared" si="190"/>
        <v>139.47302949728663</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30192.91</v>
      </c>
      <c r="E828" s="242">
        <v>32695.23</v>
      </c>
      <c r="F828" s="52">
        <f t="shared" si="190"/>
        <v>108.28777352033971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180" sqref="E18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994928.66999999993</v>
      </c>
      <c r="E6" s="229">
        <f t="shared" si="0"/>
        <v>1018228.2399999999</v>
      </c>
      <c r="F6" s="230">
        <f t="shared" ref="F6:F260" si="1">IF(D6&gt;0,IF(E6/D6&gt;=100,"&gt;&gt;100",E6/D6*100),"-")</f>
        <v>102.34183320900783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877442.98999999987</v>
      </c>
      <c r="E7" s="104">
        <f t="shared" si="2"/>
        <v>863777.3899999999</v>
      </c>
      <c r="F7" s="93">
        <f t="shared" si="1"/>
        <v>98.442565482231501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877442.98999999987</v>
      </c>
      <c r="E12" s="104">
        <f t="shared" si="3"/>
        <v>863777.3899999999</v>
      </c>
      <c r="F12" s="93">
        <f t="shared" si="1"/>
        <v>98.442565482231501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797208.41999999993</v>
      </c>
      <c r="E13" s="104">
        <f t="shared" si="4"/>
        <v>772441.89999999991</v>
      </c>
      <c r="F13" s="93">
        <f t="shared" si="1"/>
        <v>96.893344402960508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1981321.95</v>
      </c>
      <c r="E15" s="247">
        <v>1981321.95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1184113.53</v>
      </c>
      <c r="E18" s="247">
        <v>1208880.05</v>
      </c>
      <c r="F18" s="93">
        <f t="shared" si="1"/>
        <v>102.09156633823785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23418.880000000005</v>
      </c>
      <c r="E19" s="104">
        <f t="shared" si="5"/>
        <v>37556.650000000023</v>
      </c>
      <c r="F19" s="93">
        <f t="shared" si="1"/>
        <v>160.36911244261049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162297.32999999999</v>
      </c>
      <c r="E20" s="247">
        <v>221370.78</v>
      </c>
      <c r="F20" s="93">
        <f t="shared" si="1"/>
        <v>136.39828825280119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5078.05</v>
      </c>
      <c r="E21" s="247">
        <v>5078.05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16530.63</v>
      </c>
      <c r="E22" s="247">
        <v>17665.830000000002</v>
      </c>
      <c r="F22" s="93">
        <f t="shared" si="1"/>
        <v>106.86725188332204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1575.35</v>
      </c>
      <c r="E23" s="247">
        <v>1575.35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6691.17</v>
      </c>
      <c r="E24" s="247">
        <v>6691.17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54647.14</v>
      </c>
      <c r="E25" s="247">
        <v>54647.14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25950.2</v>
      </c>
      <c r="E26" s="247">
        <v>25950.2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249350.99</v>
      </c>
      <c r="E28" s="247">
        <v>295421.87</v>
      </c>
      <c r="F28" s="93">
        <f t="shared" si="1"/>
        <v>118.47631725865617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56218.439999999995</v>
      </c>
      <c r="E35" s="104">
        <f t="shared" si="7"/>
        <v>47056.590000000004</v>
      </c>
      <c r="F35" s="93">
        <f t="shared" si="1"/>
        <v>83.7031230322293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88890.26</v>
      </c>
      <c r="E36" s="247">
        <v>81974.55</v>
      </c>
      <c r="F36" s="93">
        <f t="shared" si="1"/>
        <v>92.219946257328985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32671.82</v>
      </c>
      <c r="E40" s="247">
        <v>34917.96</v>
      </c>
      <c r="F40" s="93">
        <f t="shared" si="1"/>
        <v>106.87485423217929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597.25</v>
      </c>
      <c r="E45" s="104">
        <f t="shared" si="9"/>
        <v>6722.25</v>
      </c>
      <c r="F45" s="93">
        <f t="shared" si="1"/>
        <v>1125.5336961071578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597.25</v>
      </c>
      <c r="E47" s="247">
        <v>597.25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6125</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32054.29</v>
      </c>
      <c r="E54" s="247">
        <v>33085.14</v>
      </c>
      <c r="F54" s="93">
        <f t="shared" si="1"/>
        <v>103.2159501895066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32054.29</v>
      </c>
      <c r="E55" s="247">
        <v>33085.14</v>
      </c>
      <c r="F55" s="93">
        <f t="shared" si="1"/>
        <v>103.2159501895066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117485.68000000001</v>
      </c>
      <c r="E68" s="104">
        <f t="shared" si="13"/>
        <v>154450.85</v>
      </c>
      <c r="F68" s="93">
        <f t="shared" si="1"/>
        <v>131.46355368586197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14373.82</v>
      </c>
      <c r="E69" s="104">
        <f t="shared" si="14"/>
        <v>32637.79</v>
      </c>
      <c r="F69" s="93">
        <f t="shared" si="1"/>
        <v>227.06413465592306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14373.82</v>
      </c>
      <c r="E70" s="104">
        <f t="shared" si="15"/>
        <v>32637.79</v>
      </c>
      <c r="F70" s="93">
        <f t="shared" si="1"/>
        <v>227.06413465592306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14373.82</v>
      </c>
      <c r="E72" s="247">
        <v>32637.79</v>
      </c>
      <c r="F72" s="93">
        <f t="shared" si="1"/>
        <v>227.06413465592306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11116.11</v>
      </c>
      <c r="E78" s="104">
        <f>E79+SUM(E82:E84)-E85+E86</f>
        <v>7640.01</v>
      </c>
      <c r="F78" s="93">
        <f t="shared" si="1"/>
        <v>68.729168746980733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5227.63</v>
      </c>
      <c r="E79" s="104">
        <f t="shared" si="16"/>
        <v>5227.63</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5227.63</v>
      </c>
      <c r="E80" s="247">
        <v>5227.63</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5888.48</v>
      </c>
      <c r="E86" s="247">
        <v>2412.38</v>
      </c>
      <c r="F86" s="93">
        <f t="shared" si="1"/>
        <v>40.967787952069131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1861.01</v>
      </c>
      <c r="E146" s="104">
        <f t="shared" si="26"/>
        <v>2231.54</v>
      </c>
      <c r="F146" s="93">
        <f t="shared" si="1"/>
        <v>119.91015631296985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973.59</v>
      </c>
      <c r="E159" s="247">
        <v>2231.54</v>
      </c>
      <c r="F159" s="93">
        <f t="shared" si="1"/>
        <v>229.20736655060136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887.42</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90134.74</v>
      </c>
      <c r="E170" s="104">
        <f t="shared" si="29"/>
        <v>111941.51</v>
      </c>
      <c r="F170" s="93">
        <f t="shared" si="1"/>
        <v>124.19352405077109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90134.74</v>
      </c>
      <c r="E173" s="247">
        <v>111941.51</v>
      </c>
      <c r="F173" s="93">
        <f t="shared" si="1"/>
        <v>124.19352405077109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994928.66999999993</v>
      </c>
      <c r="E175" s="104">
        <f t="shared" si="30"/>
        <v>1018228.24</v>
      </c>
      <c r="F175" s="93">
        <f t="shared" si="1"/>
        <v>102.34183320900785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108713.79999999999</v>
      </c>
      <c r="E176" s="104">
        <f t="shared" si="31"/>
        <v>131583.43</v>
      </c>
      <c r="F176" s="93">
        <f t="shared" si="1"/>
        <v>121.03654733805644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108713.79999999999</v>
      </c>
      <c r="E177" s="104">
        <f t="shared" si="32"/>
        <v>131583.43</v>
      </c>
      <c r="F177" s="93">
        <f t="shared" si="1"/>
        <v>121.03654733805644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91707.11</v>
      </c>
      <c r="E178" s="247">
        <v>111872.52</v>
      </c>
      <c r="F178" s="93">
        <f t="shared" si="1"/>
        <v>121.98892757606255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11528.4</v>
      </c>
      <c r="E179" s="247">
        <v>16310.59</v>
      </c>
      <c r="F179" s="93">
        <f t="shared" si="1"/>
        <v>141.48181881267132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42.75</v>
      </c>
      <c r="E180" s="104">
        <f t="shared" si="33"/>
        <v>43.46</v>
      </c>
      <c r="F180" s="93">
        <f t="shared" si="1"/>
        <v>101.6608187134503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42.75</v>
      </c>
      <c r="E183" s="247">
        <v>43.46</v>
      </c>
      <c r="F183" s="93">
        <f t="shared" si="1"/>
        <v>101.6608187134503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5435.54</v>
      </c>
      <c r="E188" s="247">
        <v>3356.86</v>
      </c>
      <c r="F188" s="93">
        <f t="shared" si="1"/>
        <v>61.757617458430992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886214.87</v>
      </c>
      <c r="E237" s="104">
        <f t="shared" si="41"/>
        <v>886644.81</v>
      </c>
      <c r="F237" s="93">
        <f t="shared" si="1"/>
        <v>100.04851419385459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882695.6</v>
      </c>
      <c r="E238" s="104">
        <f t="shared" si="42"/>
        <v>869005.02</v>
      </c>
      <c r="F238" s="93">
        <f t="shared" si="1"/>
        <v>98.449003257748203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882695.6</v>
      </c>
      <c r="E239" s="104">
        <f t="shared" si="43"/>
        <v>869005.02</v>
      </c>
      <c r="F239" s="93">
        <f t="shared" si="1"/>
        <v>98.449003257748203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877442.99</v>
      </c>
      <c r="E240" s="247">
        <v>863777.39</v>
      </c>
      <c r="F240" s="93">
        <f t="shared" si="1"/>
        <v>98.442565482231501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5252.61</v>
      </c>
      <c r="E241" s="247">
        <v>5227.63</v>
      </c>
      <c r="F241" s="93">
        <f t="shared" si="1"/>
        <v>99.524426903958229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1658.26</v>
      </c>
      <c r="E245" s="104">
        <f t="shared" si="45"/>
        <v>15408.25</v>
      </c>
      <c r="F245" s="93">
        <f t="shared" si="1"/>
        <v>929.18179296370886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1658.26</v>
      </c>
      <c r="E246" s="104">
        <f t="shared" si="46"/>
        <v>15408.25</v>
      </c>
      <c r="F246" s="93">
        <f t="shared" si="1"/>
        <v>929.18179296370886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224.48</v>
      </c>
      <c r="E247" s="247">
        <v>14908.44</v>
      </c>
      <c r="F247" s="93">
        <f t="shared" si="1"/>
        <v>6641.3221667854596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1433.78</v>
      </c>
      <c r="E248" s="247">
        <v>499.81</v>
      </c>
      <c r="F248" s="93">
        <f t="shared" si="1"/>
        <v>34.85960189150358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1861.01</v>
      </c>
      <c r="E255" s="247">
        <v>2231.54</v>
      </c>
      <c r="F255" s="93">
        <f t="shared" si="1"/>
        <v>119.91015631296985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16647.55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16647.55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973.59</v>
      </c>
      <c r="E264" s="247">
        <v>2231.54</v>
      </c>
      <c r="F264" s="93">
        <f t="shared" si="50"/>
        <v>229.20736655060136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887.42</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5888.48</v>
      </c>
      <c r="E268" s="247">
        <v>2412.38</v>
      </c>
      <c r="F268" s="93">
        <f t="shared" si="50"/>
        <v>40.967787952069131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108713.8</v>
      </c>
      <c r="E288" s="247">
        <v>131583.43</v>
      </c>
      <c r="F288" s="93">
        <f t="shared" si="50"/>
        <v>121.03654733805642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5435.54</v>
      </c>
      <c r="E302" s="247">
        <v>3356.86</v>
      </c>
      <c r="F302" s="93">
        <f t="shared" si="50"/>
        <v>61.757617458430992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election activeCell="E126" sqref="E12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1269237.21</v>
      </c>
      <c r="E114" s="81">
        <f t="shared" si="22"/>
        <v>1535199.9000000001</v>
      </c>
      <c r="F114" s="63">
        <f t="shared" si="1"/>
        <v>120.954529847104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1200459.07</v>
      </c>
      <c r="E115" s="81">
        <f t="shared" si="23"/>
        <v>1460834.54</v>
      </c>
      <c r="F115" s="63">
        <f t="shared" si="1"/>
        <v>121.68965827381354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1200459.07</v>
      </c>
      <c r="E117" s="249">
        <v>1460834.54</v>
      </c>
      <c r="F117" s="63">
        <f t="shared" si="1"/>
        <v>121.68965827381354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68778.14</v>
      </c>
      <c r="E126" s="249">
        <v>74365.36</v>
      </c>
      <c r="F126" s="63">
        <f t="shared" si="1"/>
        <v>108.12354041560299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1269237.21</v>
      </c>
      <c r="E141" s="106">
        <f t="shared" si="28"/>
        <v>1535199.9000000001</v>
      </c>
      <c r="F141" s="82">
        <f t="shared" si="1"/>
        <v>120.954529847104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33652.379999999997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33652.379999999997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33652.379999999997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33652.379999999997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42" sqref="D4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108713.8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1573148.7999999998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36967.74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1524412.7199999997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1305531.99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178196.69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402.38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38077.019999999997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2204.64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11768.34</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1550279.17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38914.42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1499596.41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1285366.58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173546.5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401.67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38077.019999999997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2204.64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11768.34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131583.42999999993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131583.43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3356.86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128226.57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10436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viliana</cp:lastModifiedBy>
  <cp:lastPrinted>2025-01-30T11:52:08Z</cp:lastPrinted>
  <dcterms:created xsi:type="dcterms:W3CDTF">2022-04-01T05:14:30Z</dcterms:created>
  <dcterms:modified xsi:type="dcterms:W3CDTF">2025-02-05T08:15:57Z</dcterms:modified>
</cp:coreProperties>
</file>